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</sheets>
  <definedNames>
    <definedName name="_xlfn.AVERAGEIF" hidden="1">#NAME?</definedName>
    <definedName name="_xlnm.Print_Titles" localSheetId="0">'Sheet1'!$A:$B,'Sheet1'!$1:$5</definedName>
  </definedNames>
  <calcPr fullCalcOnLoad="1"/>
</workbook>
</file>

<file path=xl/sharedStrings.xml><?xml version="1.0" encoding="utf-8"?>
<sst xmlns="http://schemas.openxmlformats.org/spreadsheetml/2006/main" count="67" uniqueCount="67">
  <si>
    <t>No.</t>
  </si>
  <si>
    <t>Oral Pres Project A</t>
  </si>
  <si>
    <t>Oral Pres Project B</t>
  </si>
  <si>
    <t>Writing Project A</t>
  </si>
  <si>
    <t>Writing Project B</t>
  </si>
  <si>
    <t>Unit 6 Test</t>
  </si>
  <si>
    <t>Unit 1 Test</t>
  </si>
  <si>
    <t>Homework Session A</t>
  </si>
  <si>
    <t>Homework Session B</t>
  </si>
  <si>
    <t>Participation Session B</t>
  </si>
  <si>
    <t>Participation Session A</t>
  </si>
  <si>
    <t>WTWE, Book 1</t>
  </si>
  <si>
    <t>Book &amp; Level:</t>
  </si>
  <si>
    <t>Start Date:</t>
  </si>
  <si>
    <t>January</t>
  </si>
  <si>
    <t>Teacher:</t>
  </si>
  <si>
    <t>Region:</t>
  </si>
  <si>
    <t>Organization (Center):</t>
  </si>
  <si>
    <t>Unit 7 Test</t>
  </si>
  <si>
    <t>Unit 8 Test</t>
  </si>
  <si>
    <t>Unit 9 Test</t>
  </si>
  <si>
    <t>Unit 10 Test</t>
  </si>
  <si>
    <t>Oral Pres Project C</t>
  </si>
  <si>
    <t>Writing Project C</t>
  </si>
  <si>
    <t>Homework Session C</t>
  </si>
  <si>
    <t>Participation Session C</t>
  </si>
  <si>
    <t>Session A</t>
  </si>
  <si>
    <t>Session B</t>
  </si>
  <si>
    <t>Session C</t>
  </si>
  <si>
    <t>End Date:</t>
  </si>
  <si>
    <t>October</t>
  </si>
  <si>
    <r>
      <t xml:space="preserve">6. If you have less than 27 students, leave the cells blank (empty). </t>
    </r>
    <r>
      <rPr>
        <b/>
        <u val="single"/>
        <sz val="8"/>
        <rFont val="Arial"/>
        <family val="2"/>
      </rPr>
      <t>Do not</t>
    </r>
    <r>
      <rPr>
        <b/>
        <sz val="8"/>
        <rFont val="Arial"/>
        <family val="2"/>
      </rPr>
      <t xml:space="preserve"> enter a 0.  Delete the zeros in the cells not utilized.</t>
    </r>
  </si>
  <si>
    <t>Center #</t>
  </si>
  <si>
    <t>Student's Name</t>
  </si>
  <si>
    <t>Unit 2 Test</t>
  </si>
  <si>
    <t>Unit 3 Test</t>
  </si>
  <si>
    <t>Unit 4 Test</t>
  </si>
  <si>
    <t>Unit 5 Test</t>
  </si>
  <si>
    <t>Final</t>
  </si>
  <si>
    <t>Remarks</t>
  </si>
  <si>
    <t>went to rashayya for the summer</t>
  </si>
  <si>
    <t>not regularly attending</t>
  </si>
  <si>
    <t>Average</t>
  </si>
  <si>
    <t>Notes:</t>
  </si>
  <si>
    <t>1.  Grade sheet must be completed at the end of the 50-hour teaching module.  Insert names alphabetically by last name.</t>
  </si>
  <si>
    <t xml:space="preserve">2.  The sheet must be submitted electronically to AMIDEAST within one week after the end of the module.  Any delay will result in withholding of IC compensation. </t>
  </si>
  <si>
    <t>3.  IC must fill in the Teacher (Lamia Najjar), Region (North), Teaching Center (Tripoli), Center # (#1), Module (Module 1), Book and Level (True Colors Book 1), Start date (December 11, 2006).</t>
  </si>
  <si>
    <t xml:space="preserve">4.  IC must fill in the Student's Names and a grade over 100 points for all of the areas.                                       </t>
  </si>
  <si>
    <t>and end date (February 3, 2007).</t>
  </si>
  <si>
    <t xml:space="preserve">5.  IC must make a remark positive and/or negative on the performance of each student. </t>
  </si>
  <si>
    <t xml:space="preserve">Mara </t>
  </si>
  <si>
    <t>Ruba</t>
  </si>
  <si>
    <t>Yasmine</t>
  </si>
  <si>
    <t>Zainab</t>
  </si>
  <si>
    <t>Awat</t>
  </si>
  <si>
    <t>Ameera</t>
  </si>
  <si>
    <t>Azeeza</t>
  </si>
  <si>
    <t xml:space="preserve">Becki </t>
  </si>
  <si>
    <t>Cherie</t>
  </si>
  <si>
    <t>Debora</t>
  </si>
  <si>
    <t xml:space="preserve">Hala </t>
  </si>
  <si>
    <t>Houda</t>
  </si>
  <si>
    <t>Inez</t>
  </si>
  <si>
    <t>Jackie</t>
  </si>
  <si>
    <t>Lesley</t>
  </si>
  <si>
    <t>Leila</t>
  </si>
  <si>
    <t>Nadia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</si>
</sst>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7">
    <font>
      <sz val="10"/>
      <name val="Calibri"/>
      <family val="0"/>
    </font>
    <font>
      <b/>
      <sz val="10"/>
      <name val="Calibri"/>
      <family val="0"/>
    </font>
    <font>
      <i/>
      <sz val="10"/>
      <name val="Calibri"/>
      <family val="0"/>
    </font>
    <font>
      <b/>
      <i/>
      <sz val="10"/>
      <name val="Calibri"/>
      <family val="0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Calibri"/>
      <family val="0"/>
    </font>
    <font>
      <u val="single"/>
      <sz val="10"/>
      <color indexed="6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57" applyProtection="1">
      <alignment/>
      <protection locked="0"/>
    </xf>
    <xf numFmtId="0" fontId="5" fillId="0" borderId="10" xfId="57" applyFont="1" applyBorder="1" applyAlignment="1" applyProtection="1">
      <alignment horizontal="left"/>
      <protection locked="0"/>
    </xf>
    <xf numFmtId="0" fontId="5" fillId="0" borderId="11" xfId="57" applyBorder="1" applyAlignment="1" applyProtection="1">
      <alignment horizontal="left"/>
      <protection locked="0"/>
    </xf>
    <xf numFmtId="0" fontId="5" fillId="0" borderId="12" xfId="57" applyBorder="1" applyAlignment="1" applyProtection="1">
      <alignment horizontal="left"/>
      <protection locked="0"/>
    </xf>
    <xf numFmtId="0" fontId="5" fillId="0" borderId="0" xfId="57" applyBorder="1" applyProtection="1">
      <alignment/>
      <protection locked="0"/>
    </xf>
    <xf numFmtId="0" fontId="7" fillId="0" borderId="13" xfId="57" applyFont="1" applyBorder="1" applyAlignment="1" applyProtection="1">
      <alignment horizontal="left"/>
      <protection/>
    </xf>
    <xf numFmtId="0" fontId="5" fillId="0" borderId="0" xfId="57" applyBorder="1" applyAlignment="1" applyProtection="1">
      <alignment horizontal="left"/>
      <protection locked="0"/>
    </xf>
    <xf numFmtId="0" fontId="7" fillId="0" borderId="14" xfId="57" applyFont="1" applyBorder="1" applyAlignment="1" applyProtection="1">
      <alignment horizontal="center" vertical="center"/>
      <protection/>
    </xf>
    <xf numFmtId="0" fontId="7" fillId="0" borderId="15" xfId="57" applyFont="1" applyBorder="1" applyAlignment="1" applyProtection="1">
      <alignment vertical="center"/>
      <protection/>
    </xf>
    <xf numFmtId="0" fontId="5" fillId="33" borderId="16" xfId="57" applyFill="1" applyBorder="1" applyAlignment="1" applyProtection="1">
      <alignment horizontal="center"/>
      <protection/>
    </xf>
    <xf numFmtId="9" fontId="7" fillId="33" borderId="17" xfId="57" applyNumberFormat="1" applyFont="1" applyFill="1" applyBorder="1" applyAlignment="1" applyProtection="1">
      <alignment horizontal="center"/>
      <protection/>
    </xf>
    <xf numFmtId="1" fontId="5" fillId="0" borderId="18" xfId="57" applyNumberFormat="1" applyFont="1" applyBorder="1" applyAlignment="1" applyProtection="1">
      <alignment horizontal="center"/>
      <protection/>
    </xf>
    <xf numFmtId="9" fontId="7" fillId="0" borderId="19" xfId="57" applyNumberFormat="1" applyFont="1" applyBorder="1" applyAlignment="1" applyProtection="1">
      <alignment horizontal="center"/>
      <protection/>
    </xf>
    <xf numFmtId="0" fontId="7" fillId="0" borderId="20" xfId="57" applyFont="1" applyBorder="1" applyProtection="1">
      <alignment/>
      <protection/>
    </xf>
    <xf numFmtId="0" fontId="5" fillId="0" borderId="21" xfId="57" applyFont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left"/>
      <protection locked="0"/>
    </xf>
    <xf numFmtId="1" fontId="5" fillId="0" borderId="12" xfId="57" applyNumberFormat="1" applyFont="1" applyBorder="1" applyAlignment="1" applyProtection="1">
      <alignment horizontal="center"/>
      <protection locked="0"/>
    </xf>
    <xf numFmtId="0" fontId="5" fillId="33" borderId="23" xfId="57" applyNumberFormat="1" applyFill="1" applyBorder="1" applyAlignment="1" applyProtection="1">
      <alignment horizontal="center"/>
      <protection/>
    </xf>
    <xf numFmtId="1" fontId="5" fillId="0" borderId="24" xfId="57" applyNumberFormat="1" applyFont="1" applyBorder="1" applyAlignment="1" applyProtection="1">
      <alignment horizontal="center"/>
      <protection locked="0"/>
    </xf>
    <xf numFmtId="0" fontId="5" fillId="33" borderId="23" xfId="57" applyFill="1" applyBorder="1" applyAlignment="1" applyProtection="1">
      <alignment horizontal="center"/>
      <protection/>
    </xf>
    <xf numFmtId="0" fontId="7" fillId="0" borderId="25" xfId="57" applyFont="1" applyBorder="1" applyAlignment="1" applyProtection="1">
      <alignment horizontal="center"/>
      <protection/>
    </xf>
    <xf numFmtId="0" fontId="7" fillId="0" borderId="25" xfId="57" applyFont="1" applyBorder="1" applyProtection="1">
      <alignment/>
      <protection locked="0"/>
    </xf>
    <xf numFmtId="0" fontId="5" fillId="0" borderId="26" xfId="57" applyFont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0" fontId="7" fillId="0" borderId="27" xfId="57" applyFont="1" applyBorder="1" applyAlignment="1" applyProtection="1">
      <alignment horizontal="center"/>
      <protection/>
    </xf>
    <xf numFmtId="0" fontId="7" fillId="0" borderId="27" xfId="57" applyFont="1" applyBorder="1" applyProtection="1">
      <alignment/>
      <protection locked="0"/>
    </xf>
    <xf numFmtId="0" fontId="5" fillId="0" borderId="27" xfId="57" applyBorder="1" applyProtection="1">
      <alignment/>
      <protection locked="0"/>
    </xf>
    <xf numFmtId="0" fontId="0" fillId="0" borderId="27" xfId="57" applyFont="1" applyBorder="1" applyProtection="1">
      <alignment/>
      <protection locked="0"/>
    </xf>
    <xf numFmtId="0" fontId="5" fillId="0" borderId="13" xfId="57" applyBorder="1" applyAlignment="1" applyProtection="1">
      <alignment horizontal="left"/>
      <protection locked="0"/>
    </xf>
    <xf numFmtId="0" fontId="5" fillId="0" borderId="28" xfId="57" applyFont="1" applyBorder="1" applyAlignment="1" applyProtection="1">
      <alignment horizontal="center"/>
      <protection/>
    </xf>
    <xf numFmtId="0" fontId="5" fillId="0" borderId="29" xfId="57" applyBorder="1" applyAlignment="1" applyProtection="1">
      <alignment horizontal="left"/>
      <protection locked="0"/>
    </xf>
    <xf numFmtId="1" fontId="5" fillId="0" borderId="30" xfId="57" applyNumberFormat="1" applyFont="1" applyBorder="1" applyAlignment="1" applyProtection="1">
      <alignment horizontal="center"/>
      <protection locked="0"/>
    </xf>
    <xf numFmtId="0" fontId="5" fillId="33" borderId="31" xfId="57" applyNumberFormat="1" applyFill="1" applyBorder="1" applyAlignment="1" applyProtection="1">
      <alignment horizontal="center"/>
      <protection/>
    </xf>
    <xf numFmtId="1" fontId="5" fillId="0" borderId="32" xfId="57" applyNumberFormat="1" applyFont="1" applyBorder="1" applyAlignment="1" applyProtection="1">
      <alignment horizontal="center"/>
      <protection locked="0"/>
    </xf>
    <xf numFmtId="0" fontId="5" fillId="33" borderId="31" xfId="57" applyFill="1" applyBorder="1" applyAlignment="1" applyProtection="1">
      <alignment horizontal="center"/>
      <protection/>
    </xf>
    <xf numFmtId="0" fontId="7" fillId="0" borderId="33" xfId="57" applyFont="1" applyBorder="1" applyAlignment="1" applyProtection="1">
      <alignment horizontal="center"/>
      <protection/>
    </xf>
    <xf numFmtId="0" fontId="5" fillId="0" borderId="33" xfId="57" applyBorder="1" applyProtection="1">
      <alignment/>
      <protection locked="0"/>
    </xf>
    <xf numFmtId="0" fontId="5" fillId="0" borderId="34" xfId="57" applyFill="1" applyBorder="1" applyProtection="1">
      <alignment/>
      <protection locked="0"/>
    </xf>
    <xf numFmtId="0" fontId="5" fillId="0" borderId="0" xfId="57" applyNumberFormat="1" applyFill="1" applyBorder="1" applyProtection="1">
      <alignment/>
      <protection locked="0"/>
    </xf>
    <xf numFmtId="0" fontId="5" fillId="0" borderId="0" xfId="57" applyFill="1" applyBorder="1" applyProtection="1">
      <alignment/>
      <protection locked="0"/>
    </xf>
    <xf numFmtId="0" fontId="7" fillId="0" borderId="34" xfId="57" applyFont="1" applyFill="1" applyBorder="1" applyAlignment="1" applyProtection="1">
      <alignment horizontal="center"/>
      <protection locked="0"/>
    </xf>
    <xf numFmtId="0" fontId="7" fillId="0" borderId="20" xfId="57" applyFont="1" applyFill="1" applyBorder="1" applyAlignment="1" applyProtection="1">
      <alignment horizontal="right" vertical="center"/>
      <protection/>
    </xf>
    <xf numFmtId="1" fontId="5" fillId="0" borderId="35" xfId="57" applyNumberFormat="1" applyFont="1" applyBorder="1" applyAlignment="1" applyProtection="1">
      <alignment horizontal="center" vertical="center"/>
      <protection/>
    </xf>
    <xf numFmtId="0" fontId="5" fillId="0" borderId="0" xfId="57" applyAlignment="1" applyProtection="1">
      <alignment horizontal="center" vertical="center"/>
      <protection/>
    </xf>
    <xf numFmtId="0" fontId="5" fillId="0" borderId="0" xfId="57" applyProtection="1">
      <alignment/>
      <protection/>
    </xf>
    <xf numFmtId="0" fontId="9" fillId="0" borderId="0" xfId="57" applyFont="1" applyProtection="1">
      <alignment/>
      <protection/>
    </xf>
    <xf numFmtId="0" fontId="6" fillId="0" borderId="0" xfId="57" applyFont="1" applyProtection="1">
      <alignment/>
      <protection/>
    </xf>
    <xf numFmtId="1" fontId="5" fillId="0" borderId="24" xfId="0" applyNumberFormat="1" applyFont="1" applyBorder="1" applyAlignment="1" applyProtection="1">
      <alignment horizontal="center"/>
      <protection locked="0"/>
    </xf>
    <xf numFmtId="0" fontId="5" fillId="33" borderId="23" xfId="0" applyFont="1" applyFill="1" applyBorder="1" applyAlignment="1">
      <alignment horizontal="center"/>
    </xf>
    <xf numFmtId="0" fontId="7" fillId="0" borderId="0" xfId="57" applyFont="1" applyBorder="1" applyAlignment="1" applyProtection="1">
      <alignment horizontal="left"/>
      <protection/>
    </xf>
    <xf numFmtId="0" fontId="5" fillId="0" borderId="0" xfId="57" applyFont="1" applyBorder="1" applyAlignment="1" applyProtection="1">
      <alignment horizontal="left"/>
      <protection locked="0"/>
    </xf>
    <xf numFmtId="14" fontId="5" fillId="0" borderId="0" xfId="57" applyNumberFormat="1" applyBorder="1" applyAlignment="1" applyProtection="1">
      <alignment horizontal="left"/>
      <protection locked="0"/>
    </xf>
    <xf numFmtId="164" fontId="5" fillId="0" borderId="0" xfId="57" applyNumberFormat="1" applyFont="1" applyBorder="1" applyAlignment="1" applyProtection="1">
      <alignment horizontal="left"/>
      <protection locked="0"/>
    </xf>
    <xf numFmtId="164" fontId="5" fillId="0" borderId="0" xfId="57" applyNumberFormat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/>
    </xf>
    <xf numFmtId="0" fontId="7" fillId="0" borderId="11" xfId="57" applyFont="1" applyBorder="1" applyAlignment="1" applyProtection="1">
      <alignment horizontal="left"/>
      <protection/>
    </xf>
    <xf numFmtId="14" fontId="5" fillId="0" borderId="11" xfId="57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5" fillId="0" borderId="38" xfId="57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4" fontId="5" fillId="0" borderId="11" xfId="57" applyNumberFormat="1" applyFont="1" applyBorder="1" applyAlignment="1" applyProtection="1">
      <alignment horizontal="left"/>
      <protection locked="0"/>
    </xf>
    <xf numFmtId="164" fontId="5" fillId="0" borderId="12" xfId="57" applyNumberFormat="1" applyBorder="1" applyAlignment="1" applyProtection="1">
      <alignment horizontal="left"/>
      <protection locked="0"/>
    </xf>
    <xf numFmtId="0" fontId="5" fillId="0" borderId="0" xfId="57" applyFont="1" applyProtection="1">
      <alignment/>
      <protection locked="0"/>
    </xf>
    <xf numFmtId="0" fontId="5" fillId="34" borderId="39" xfId="57" applyFill="1" applyBorder="1" applyProtection="1">
      <alignment/>
      <protection locked="0"/>
    </xf>
    <xf numFmtId="0" fontId="7" fillId="34" borderId="15" xfId="57" applyFont="1" applyFill="1" applyBorder="1" applyProtection="1">
      <alignment/>
      <protection locked="0"/>
    </xf>
    <xf numFmtId="0" fontId="7" fillId="35" borderId="40" xfId="57" applyFont="1" applyFill="1" applyBorder="1" applyProtection="1">
      <alignment/>
      <protection locked="0"/>
    </xf>
    <xf numFmtId="0" fontId="5" fillId="35" borderId="39" xfId="57" applyFill="1" applyBorder="1" applyProtection="1">
      <alignment/>
      <protection locked="0"/>
    </xf>
    <xf numFmtId="0" fontId="5" fillId="35" borderId="15" xfId="57" applyFill="1" applyBorder="1" applyProtection="1">
      <alignment/>
      <protection locked="0"/>
    </xf>
    <xf numFmtId="0" fontId="7" fillId="36" borderId="40" xfId="57" applyFont="1" applyFill="1" applyBorder="1" applyProtection="1">
      <alignment/>
      <protection locked="0"/>
    </xf>
    <xf numFmtId="0" fontId="5" fillId="36" borderId="39" xfId="57" applyFill="1" applyBorder="1" applyProtection="1">
      <alignment/>
      <protection locked="0"/>
    </xf>
    <xf numFmtId="0" fontId="5" fillId="36" borderId="15" xfId="57" applyFill="1" applyBorder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57" applyAlignment="1" applyProtection="1">
      <alignment horizontal="center"/>
      <protection locked="0"/>
    </xf>
    <xf numFmtId="0" fontId="5" fillId="0" borderId="0" xfId="57" applyAlignment="1" applyProtection="1">
      <alignment horizontal="center"/>
      <protection/>
    </xf>
    <xf numFmtId="0" fontId="6" fillId="0" borderId="0" xfId="57" applyFont="1" applyAlignment="1" applyProtection="1">
      <alignment horizontal="center"/>
      <protection/>
    </xf>
    <xf numFmtId="0" fontId="9" fillId="0" borderId="0" xfId="57" applyFont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right" vertical="center"/>
      <protection/>
    </xf>
    <xf numFmtId="1" fontId="5" fillId="0" borderId="0" xfId="57" applyNumberFormat="1" applyFont="1" applyBorder="1" applyAlignment="1" applyProtection="1">
      <alignment horizontal="center" vertical="center"/>
      <protection/>
    </xf>
    <xf numFmtId="0" fontId="7" fillId="0" borderId="40" xfId="57" applyFont="1" applyBorder="1" applyAlignment="1" applyProtection="1">
      <alignment horizontal="center" vertical="center" wrapText="1"/>
      <protection/>
    </xf>
    <xf numFmtId="0" fontId="7" fillId="0" borderId="15" xfId="57" applyFont="1" applyBorder="1" applyAlignment="1" applyProtection="1">
      <alignment horizontal="center" vertical="center" wrapText="1"/>
      <protection/>
    </xf>
    <xf numFmtId="0" fontId="7" fillId="0" borderId="41" xfId="57" applyFont="1" applyBorder="1" applyAlignment="1" applyProtection="1">
      <alignment horizontal="left" vertical="center"/>
      <protection/>
    </xf>
    <xf numFmtId="0" fontId="7" fillId="0" borderId="42" xfId="57" applyFont="1" applyBorder="1" applyAlignment="1" applyProtection="1">
      <alignment horizontal="left" vertical="center"/>
      <protection/>
    </xf>
    <xf numFmtId="0" fontId="7" fillId="0" borderId="43" xfId="57" applyFont="1" applyBorder="1" applyAlignment="1" applyProtection="1">
      <alignment horizontal="left" vertical="center"/>
      <protection/>
    </xf>
    <xf numFmtId="0" fontId="7" fillId="0" borderId="44" xfId="57" applyFont="1" applyBorder="1" applyAlignment="1" applyProtection="1">
      <alignment horizontal="left" vertical="center"/>
      <protection/>
    </xf>
    <xf numFmtId="0" fontId="7" fillId="0" borderId="39" xfId="57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IDEAST ACCESS Grade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23.7109375" style="0" customWidth="1"/>
    <col min="3" max="3" width="5.421875" style="0" customWidth="1"/>
    <col min="4" max="4" width="5.140625" style="0" customWidth="1"/>
    <col min="5" max="5" width="5.421875" style="0" customWidth="1"/>
    <col min="6" max="6" width="5.28125" style="0" customWidth="1"/>
    <col min="7" max="7" width="5.421875" style="0" customWidth="1"/>
    <col min="8" max="16" width="6.00390625" style="0" customWidth="1"/>
    <col min="17" max="17" width="5.8515625" style="0" customWidth="1"/>
    <col min="18" max="18" width="6.421875" style="0" customWidth="1"/>
    <col min="19" max="19" width="5.421875" style="0" customWidth="1"/>
    <col min="20" max="22" width="5.8515625" style="0" customWidth="1"/>
    <col min="23" max="23" width="6.8515625" style="0" customWidth="1"/>
    <col min="24" max="24" width="5.7109375" style="0" customWidth="1"/>
    <col min="25" max="26" width="5.28125" style="0" customWidth="1"/>
    <col min="27" max="28" width="5.7109375" style="0" customWidth="1"/>
    <col min="29" max="29" width="5.8515625" style="0" customWidth="1"/>
    <col min="30" max="30" width="5.421875" style="0" customWidth="1"/>
    <col min="31" max="44" width="5.28125" style="0" customWidth="1"/>
    <col min="45" max="46" width="5.421875" style="0" customWidth="1"/>
    <col min="47" max="47" width="10.8515625" style="75" customWidth="1"/>
    <col min="48" max="48" width="41.140625" style="0" customWidth="1"/>
  </cols>
  <sheetData>
    <row r="1" spans="1:49" s="1" customFormat="1" ht="13.5">
      <c r="A1" s="2"/>
      <c r="B1" s="7" t="s">
        <v>15</v>
      </c>
      <c r="C1" s="3"/>
      <c r="D1" s="4"/>
      <c r="E1" s="4"/>
      <c r="F1" s="4"/>
      <c r="G1" s="4"/>
      <c r="H1" s="4"/>
      <c r="I1" s="5"/>
      <c r="K1" s="56" t="s">
        <v>12</v>
      </c>
      <c r="L1" s="57"/>
      <c r="M1" s="58" t="s">
        <v>11</v>
      </c>
      <c r="N1" s="57"/>
      <c r="O1" s="59"/>
      <c r="P1" s="5"/>
      <c r="Q1" s="8"/>
      <c r="R1" s="8"/>
      <c r="S1" s="8"/>
      <c r="T1" s="6"/>
      <c r="U1" s="6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75"/>
      <c r="AV1"/>
      <c r="AW1"/>
    </row>
    <row r="2" spans="1:49" s="1" customFormat="1" ht="13.5">
      <c r="A2" s="2"/>
      <c r="B2" s="7" t="s">
        <v>16</v>
      </c>
      <c r="C2" s="3"/>
      <c r="D2" s="4"/>
      <c r="E2" s="4"/>
      <c r="F2" s="4"/>
      <c r="G2" s="4"/>
      <c r="H2" s="4"/>
      <c r="I2" s="5"/>
      <c r="K2" s="60"/>
      <c r="L2" s="61"/>
      <c r="M2" s="61"/>
      <c r="N2" s="61"/>
      <c r="O2" s="61"/>
      <c r="P2" s="62"/>
      <c r="Q2" s="53"/>
      <c r="R2" s="53"/>
      <c r="S2" s="8"/>
      <c r="T2" s="6"/>
      <c r="U2" s="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75"/>
      <c r="AV2"/>
      <c r="AW2"/>
    </row>
    <row r="3" spans="1:49" s="1" customFormat="1" ht="13.5">
      <c r="A3" s="2"/>
      <c r="B3" s="7" t="s">
        <v>17</v>
      </c>
      <c r="C3" s="3"/>
      <c r="D3" s="4"/>
      <c r="E3" s="4"/>
      <c r="F3" s="4"/>
      <c r="G3" s="4"/>
      <c r="H3" s="4"/>
      <c r="I3" s="5"/>
      <c r="K3" s="56" t="s">
        <v>13</v>
      </c>
      <c r="L3" s="57"/>
      <c r="M3" s="64" t="s">
        <v>14</v>
      </c>
      <c r="N3" s="57"/>
      <c r="O3" s="59"/>
      <c r="P3" s="65"/>
      <c r="Q3" s="55"/>
      <c r="R3" s="55"/>
      <c r="S3" s="8"/>
      <c r="T3" s="8"/>
      <c r="U3" s="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75"/>
      <c r="AV3"/>
      <c r="AW3"/>
    </row>
    <row r="4" spans="1:49" s="1" customFormat="1" ht="13.5">
      <c r="A4" s="2"/>
      <c r="B4" s="7" t="s">
        <v>32</v>
      </c>
      <c r="C4" s="3"/>
      <c r="D4" s="4"/>
      <c r="E4" s="4"/>
      <c r="F4" s="4"/>
      <c r="G4" s="4"/>
      <c r="H4" s="4"/>
      <c r="I4" s="5"/>
      <c r="K4" s="56" t="s">
        <v>29</v>
      </c>
      <c r="L4" s="57"/>
      <c r="M4" s="64" t="s">
        <v>30</v>
      </c>
      <c r="N4" s="57"/>
      <c r="O4" s="59"/>
      <c r="P4" s="65"/>
      <c r="Q4" s="55"/>
      <c r="R4" s="55"/>
      <c r="S4" s="8"/>
      <c r="T4" s="8"/>
      <c r="U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75"/>
      <c r="AV4"/>
      <c r="AW4"/>
    </row>
    <row r="5" spans="1:49" s="1" customFormat="1" ht="6.75" customHeight="1" thickBot="1">
      <c r="A5" s="2"/>
      <c r="B5" s="51"/>
      <c r="C5" s="52"/>
      <c r="D5" s="8"/>
      <c r="E5" s="8"/>
      <c r="F5" s="8"/>
      <c r="G5" s="8"/>
      <c r="H5" s="8"/>
      <c r="I5" s="8"/>
      <c r="J5" s="63"/>
      <c r="K5" s="51"/>
      <c r="L5" s="51"/>
      <c r="M5" s="54"/>
      <c r="N5" s="51"/>
      <c r="O5" s="63"/>
      <c r="P5" s="55"/>
      <c r="Q5" s="55"/>
      <c r="R5" s="55"/>
      <c r="S5" s="8"/>
      <c r="T5" s="8"/>
      <c r="U5" s="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75"/>
      <c r="AV5"/>
      <c r="AW5"/>
    </row>
    <row r="6" spans="1:48" s="1" customFormat="1" ht="21.75" customHeight="1" thickBot="1">
      <c r="A6" s="2"/>
      <c r="B6" s="66"/>
      <c r="C6" s="69" t="s">
        <v>26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68" t="s">
        <v>27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72" t="s">
        <v>28</v>
      </c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4"/>
      <c r="AU6" s="76"/>
      <c r="AV6" s="2"/>
    </row>
    <row r="7" spans="1:48" s="1" customFormat="1" ht="30" customHeight="1" thickBot="1">
      <c r="A7" s="84" t="s">
        <v>0</v>
      </c>
      <c r="B7" s="86" t="s">
        <v>33</v>
      </c>
      <c r="C7" s="88" t="s">
        <v>6</v>
      </c>
      <c r="D7" s="83"/>
      <c r="E7" s="82" t="s">
        <v>34</v>
      </c>
      <c r="F7" s="83"/>
      <c r="G7" s="82" t="s">
        <v>35</v>
      </c>
      <c r="H7" s="83"/>
      <c r="I7" s="82" t="s">
        <v>1</v>
      </c>
      <c r="J7" s="83"/>
      <c r="K7" s="82" t="s">
        <v>3</v>
      </c>
      <c r="L7" s="83"/>
      <c r="M7" s="82" t="s">
        <v>7</v>
      </c>
      <c r="N7" s="83"/>
      <c r="O7" s="82" t="s">
        <v>10</v>
      </c>
      <c r="P7" s="83"/>
      <c r="Q7" s="82" t="s">
        <v>36</v>
      </c>
      <c r="R7" s="83"/>
      <c r="S7" s="82" t="s">
        <v>37</v>
      </c>
      <c r="T7" s="83"/>
      <c r="U7" s="82" t="s">
        <v>5</v>
      </c>
      <c r="V7" s="83"/>
      <c r="W7" s="82" t="s">
        <v>2</v>
      </c>
      <c r="X7" s="83"/>
      <c r="Y7" s="82" t="s">
        <v>4</v>
      </c>
      <c r="Z7" s="83"/>
      <c r="AA7" s="82" t="s">
        <v>8</v>
      </c>
      <c r="AB7" s="83"/>
      <c r="AC7" s="82" t="s">
        <v>9</v>
      </c>
      <c r="AD7" s="83"/>
      <c r="AE7" s="82" t="s">
        <v>18</v>
      </c>
      <c r="AF7" s="83"/>
      <c r="AG7" s="82" t="s">
        <v>19</v>
      </c>
      <c r="AH7" s="83"/>
      <c r="AI7" s="82" t="s">
        <v>20</v>
      </c>
      <c r="AJ7" s="83"/>
      <c r="AK7" s="82" t="s">
        <v>21</v>
      </c>
      <c r="AL7" s="83"/>
      <c r="AM7" s="82" t="s">
        <v>22</v>
      </c>
      <c r="AN7" s="83"/>
      <c r="AO7" s="82" t="s">
        <v>23</v>
      </c>
      <c r="AP7" s="83"/>
      <c r="AQ7" s="82" t="s">
        <v>24</v>
      </c>
      <c r="AR7" s="83"/>
      <c r="AS7" s="82" t="s">
        <v>25</v>
      </c>
      <c r="AT7" s="83"/>
      <c r="AU7" s="9" t="s">
        <v>38</v>
      </c>
      <c r="AV7" s="10" t="s">
        <v>39</v>
      </c>
    </row>
    <row r="8" spans="1:48" s="1" customFormat="1" ht="15" thickBot="1">
      <c r="A8" s="85"/>
      <c r="B8" s="87"/>
      <c r="C8" s="11">
        <v>100</v>
      </c>
      <c r="D8" s="12">
        <v>0.1</v>
      </c>
      <c r="E8" s="13">
        <v>100</v>
      </c>
      <c r="F8" s="12">
        <v>0.1</v>
      </c>
      <c r="G8" s="13">
        <v>100</v>
      </c>
      <c r="H8" s="12">
        <v>0.1</v>
      </c>
      <c r="I8" s="13">
        <v>100</v>
      </c>
      <c r="J8" s="12">
        <v>0.2</v>
      </c>
      <c r="K8" s="13">
        <v>100</v>
      </c>
      <c r="L8" s="12">
        <v>0.2</v>
      </c>
      <c r="M8" s="13">
        <v>100</v>
      </c>
      <c r="N8" s="12">
        <v>0.05</v>
      </c>
      <c r="O8" s="13">
        <v>100</v>
      </c>
      <c r="P8" s="12">
        <v>0.05</v>
      </c>
      <c r="Q8" s="13">
        <v>100</v>
      </c>
      <c r="R8" s="12">
        <v>0.1</v>
      </c>
      <c r="S8" s="13">
        <v>100</v>
      </c>
      <c r="T8" s="12">
        <v>0.1</v>
      </c>
      <c r="U8" s="13">
        <v>100</v>
      </c>
      <c r="V8" s="12">
        <v>0.1</v>
      </c>
      <c r="W8" s="13">
        <v>100</v>
      </c>
      <c r="X8" s="12">
        <v>0.2</v>
      </c>
      <c r="Y8" s="13">
        <v>100</v>
      </c>
      <c r="Z8" s="12">
        <v>0.2</v>
      </c>
      <c r="AA8" s="13">
        <v>100</v>
      </c>
      <c r="AB8" s="12">
        <v>0.05</v>
      </c>
      <c r="AC8" s="13">
        <v>100</v>
      </c>
      <c r="AD8" s="12">
        <v>0.05</v>
      </c>
      <c r="AE8" s="13">
        <v>100</v>
      </c>
      <c r="AF8" s="12">
        <v>0.1</v>
      </c>
      <c r="AG8" s="13">
        <v>100</v>
      </c>
      <c r="AH8" s="12">
        <v>0.1</v>
      </c>
      <c r="AI8" s="13">
        <v>100</v>
      </c>
      <c r="AJ8" s="12">
        <v>0.1</v>
      </c>
      <c r="AK8" s="13">
        <v>100</v>
      </c>
      <c r="AL8" s="12">
        <v>0.1</v>
      </c>
      <c r="AM8" s="13">
        <v>100</v>
      </c>
      <c r="AN8" s="12">
        <v>0.2</v>
      </c>
      <c r="AO8" s="13">
        <v>100</v>
      </c>
      <c r="AP8" s="12">
        <v>0.2</v>
      </c>
      <c r="AQ8" s="13">
        <v>100</v>
      </c>
      <c r="AR8" s="12">
        <v>0.05</v>
      </c>
      <c r="AS8" s="13">
        <v>100</v>
      </c>
      <c r="AT8" s="12">
        <v>0.05</v>
      </c>
      <c r="AU8" s="14">
        <v>1</v>
      </c>
      <c r="AV8" s="15"/>
    </row>
    <row r="9" spans="1:48" s="1" customFormat="1" ht="13.5">
      <c r="A9" s="16">
        <v>1</v>
      </c>
      <c r="B9" s="17" t="s">
        <v>54</v>
      </c>
      <c r="C9" s="18">
        <v>100</v>
      </c>
      <c r="D9" s="19">
        <f>C9*0.1</f>
        <v>10</v>
      </c>
      <c r="E9" s="20">
        <v>100</v>
      </c>
      <c r="F9" s="19">
        <f aca="true" t="shared" si="0" ref="F9:F31">E9*0.1</f>
        <v>10</v>
      </c>
      <c r="G9" s="20">
        <v>97</v>
      </c>
      <c r="H9" s="19">
        <f>G9*0.1</f>
        <v>9.700000000000001</v>
      </c>
      <c r="I9" s="20">
        <v>80</v>
      </c>
      <c r="J9" s="21">
        <f>I9*0.2</f>
        <v>16</v>
      </c>
      <c r="K9" s="20">
        <v>90</v>
      </c>
      <c r="L9" s="21">
        <f aca="true" t="shared" si="1" ref="L9:L30">K9*0.2</f>
        <v>18</v>
      </c>
      <c r="M9" s="20">
        <v>80</v>
      </c>
      <c r="N9" s="21">
        <f>M9*0.05</f>
        <v>4</v>
      </c>
      <c r="O9" s="20">
        <v>90</v>
      </c>
      <c r="P9" s="21">
        <f>O9*0.05</f>
        <v>4.5</v>
      </c>
      <c r="Q9" s="20"/>
      <c r="R9" s="19">
        <f aca="true" t="shared" si="2" ref="R9:R31">Q9*0.1</f>
        <v>0</v>
      </c>
      <c r="S9" s="20"/>
      <c r="T9" s="19">
        <f>S9*0.1</f>
        <v>0</v>
      </c>
      <c r="U9" s="20"/>
      <c r="V9" s="19">
        <f>U9*0.1</f>
        <v>0</v>
      </c>
      <c r="W9" s="20">
        <v>80</v>
      </c>
      <c r="X9" s="21">
        <f>W9*0.2</f>
        <v>16</v>
      </c>
      <c r="Y9" s="20">
        <v>90</v>
      </c>
      <c r="Z9" s="21">
        <f aca="true" t="shared" si="3" ref="Z9:Z31">Y9*0.2</f>
        <v>18</v>
      </c>
      <c r="AA9" s="20">
        <v>80</v>
      </c>
      <c r="AB9" s="21">
        <f>AA9*0.05</f>
        <v>4</v>
      </c>
      <c r="AC9" s="20">
        <v>90</v>
      </c>
      <c r="AD9" s="21">
        <f>AC9*0.05</f>
        <v>4.5</v>
      </c>
      <c r="AE9" s="20"/>
      <c r="AF9" s="19">
        <f>AE9*0.1</f>
        <v>0</v>
      </c>
      <c r="AG9" s="20"/>
      <c r="AH9" s="19">
        <f>AG9*0.1</f>
        <v>0</v>
      </c>
      <c r="AI9" s="20"/>
      <c r="AJ9" s="19">
        <f>AI9*0.1</f>
        <v>0</v>
      </c>
      <c r="AK9" s="20"/>
      <c r="AL9" s="19">
        <f>AK9*0.1</f>
        <v>0</v>
      </c>
      <c r="AM9" s="20">
        <v>80</v>
      </c>
      <c r="AN9" s="21">
        <f>AM9*0.2</f>
        <v>16</v>
      </c>
      <c r="AO9" s="20">
        <v>90</v>
      </c>
      <c r="AP9" s="21">
        <f aca="true" t="shared" si="4" ref="AP9:AP31">AO9*0.2</f>
        <v>18</v>
      </c>
      <c r="AQ9" s="20">
        <v>80</v>
      </c>
      <c r="AR9" s="21">
        <f>AQ9*0.05</f>
        <v>4</v>
      </c>
      <c r="AS9" s="20">
        <v>90</v>
      </c>
      <c r="AT9" s="21">
        <f>AS9*0.05</f>
        <v>4.5</v>
      </c>
      <c r="AU9" s="22">
        <f>SUM(D9,F9,H9,R9,T9,X9,Z9,AB9,AD9)</f>
        <v>72.2</v>
      </c>
      <c r="AV9" s="23" t="s">
        <v>40</v>
      </c>
    </row>
    <row r="10" spans="1:48" s="1" customFormat="1" ht="13.5">
      <c r="A10" s="24">
        <v>2</v>
      </c>
      <c r="B10" s="25" t="s">
        <v>55</v>
      </c>
      <c r="C10" s="18">
        <v>94</v>
      </c>
      <c r="D10" s="19">
        <f aca="true" t="shared" si="5" ref="D10:D31">C10*0.1</f>
        <v>9.4</v>
      </c>
      <c r="E10" s="20">
        <v>100</v>
      </c>
      <c r="F10" s="19">
        <f t="shared" si="0"/>
        <v>10</v>
      </c>
      <c r="G10" s="20">
        <v>100</v>
      </c>
      <c r="H10" s="19">
        <f aca="true" t="shared" si="6" ref="H10:H31">G10*0.1</f>
        <v>10</v>
      </c>
      <c r="I10" s="20">
        <v>80</v>
      </c>
      <c r="J10" s="21">
        <f aca="true" t="shared" si="7" ref="J10:J26">I10*0.2</f>
        <v>16</v>
      </c>
      <c r="K10" s="20">
        <v>70</v>
      </c>
      <c r="L10" s="21">
        <f t="shared" si="1"/>
        <v>14</v>
      </c>
      <c r="M10" s="20">
        <v>90</v>
      </c>
      <c r="N10" s="21">
        <f aca="true" t="shared" si="8" ref="N10:N31">M10*0.05</f>
        <v>4.5</v>
      </c>
      <c r="O10" s="20">
        <v>90</v>
      </c>
      <c r="P10" s="21">
        <f aca="true" t="shared" si="9" ref="P10:P31">O10*0.05</f>
        <v>4.5</v>
      </c>
      <c r="Q10" s="20">
        <v>92</v>
      </c>
      <c r="R10" s="19">
        <f t="shared" si="2"/>
        <v>9.200000000000001</v>
      </c>
      <c r="S10" s="20">
        <v>91</v>
      </c>
      <c r="T10" s="19">
        <f aca="true" t="shared" si="10" ref="T10:T31">S10*0.1</f>
        <v>9.1</v>
      </c>
      <c r="U10" s="20">
        <v>91</v>
      </c>
      <c r="V10" s="19">
        <f aca="true" t="shared" si="11" ref="V10:V31">U10*0.1</f>
        <v>9.1</v>
      </c>
      <c r="W10" s="20">
        <v>80</v>
      </c>
      <c r="X10" s="21">
        <f aca="true" t="shared" si="12" ref="X10:X31">W10*0.2</f>
        <v>16</v>
      </c>
      <c r="Y10" s="20">
        <v>70</v>
      </c>
      <c r="Z10" s="21">
        <f t="shared" si="3"/>
        <v>14</v>
      </c>
      <c r="AA10" s="20">
        <v>90</v>
      </c>
      <c r="AB10" s="21">
        <f aca="true" t="shared" si="13" ref="AB10:AB31">AA10*0.05</f>
        <v>4.5</v>
      </c>
      <c r="AC10" s="20">
        <v>90</v>
      </c>
      <c r="AD10" s="21">
        <f aca="true" t="shared" si="14" ref="AD10:AD31">AC10*0.05</f>
        <v>4.5</v>
      </c>
      <c r="AE10" s="20">
        <v>92</v>
      </c>
      <c r="AF10" s="19">
        <f aca="true" t="shared" si="15" ref="AF10:AF30">AE10*0.1</f>
        <v>9.200000000000001</v>
      </c>
      <c r="AG10" s="20">
        <v>91</v>
      </c>
      <c r="AH10" s="19">
        <f aca="true" t="shared" si="16" ref="AH10:AH31">AG10*0.1</f>
        <v>9.1</v>
      </c>
      <c r="AI10" s="20">
        <v>91</v>
      </c>
      <c r="AJ10" s="19">
        <f aca="true" t="shared" si="17" ref="AJ10:AJ31">AI10*0.1</f>
        <v>9.1</v>
      </c>
      <c r="AK10" s="20">
        <v>91</v>
      </c>
      <c r="AL10" s="19">
        <f aca="true" t="shared" si="18" ref="AL10:AL31">AK10*0.1</f>
        <v>9.1</v>
      </c>
      <c r="AM10" s="20">
        <v>80</v>
      </c>
      <c r="AN10" s="21">
        <f aca="true" t="shared" si="19" ref="AN10:AN31">AM10*0.2</f>
        <v>16</v>
      </c>
      <c r="AO10" s="20">
        <v>70</v>
      </c>
      <c r="AP10" s="21">
        <f t="shared" si="4"/>
        <v>14</v>
      </c>
      <c r="AQ10" s="20">
        <v>90</v>
      </c>
      <c r="AR10" s="21">
        <f aca="true" t="shared" si="20" ref="AR10:AR31">AQ10*0.05</f>
        <v>4.5</v>
      </c>
      <c r="AS10" s="20">
        <v>90</v>
      </c>
      <c r="AT10" s="21">
        <f aca="true" t="shared" si="21" ref="AT10:AT31">AS10*0.05</f>
        <v>4.5</v>
      </c>
      <c r="AU10" s="26">
        <f aca="true" t="shared" si="22" ref="AU10:AU31">SUM(D10,F10,H10,R10,T10,X10,Z10,AB10,AD10)</f>
        <v>86.7</v>
      </c>
      <c r="AV10" s="27"/>
    </row>
    <row r="11" spans="1:48" s="1" customFormat="1" ht="13.5">
      <c r="A11" s="24">
        <v>3</v>
      </c>
      <c r="B11" s="25" t="s">
        <v>56</v>
      </c>
      <c r="C11" s="18">
        <v>97</v>
      </c>
      <c r="D11" s="19">
        <f t="shared" si="5"/>
        <v>9.700000000000001</v>
      </c>
      <c r="E11" s="20">
        <v>100</v>
      </c>
      <c r="F11" s="19">
        <f t="shared" si="0"/>
        <v>10</v>
      </c>
      <c r="G11" s="20">
        <v>85</v>
      </c>
      <c r="H11" s="19">
        <f t="shared" si="6"/>
        <v>8.5</v>
      </c>
      <c r="I11" s="20">
        <v>80</v>
      </c>
      <c r="J11" s="21">
        <f t="shared" si="7"/>
        <v>16</v>
      </c>
      <c r="K11" s="20">
        <v>70</v>
      </c>
      <c r="L11" s="21">
        <f t="shared" si="1"/>
        <v>14</v>
      </c>
      <c r="M11" s="20">
        <v>90</v>
      </c>
      <c r="N11" s="21">
        <f t="shared" si="8"/>
        <v>4.5</v>
      </c>
      <c r="O11" s="20">
        <v>90</v>
      </c>
      <c r="P11" s="21">
        <f t="shared" si="9"/>
        <v>4.5</v>
      </c>
      <c r="Q11" s="20">
        <v>86</v>
      </c>
      <c r="R11" s="19">
        <f t="shared" si="2"/>
        <v>8.6</v>
      </c>
      <c r="S11" s="20">
        <v>94</v>
      </c>
      <c r="T11" s="19">
        <f t="shared" si="10"/>
        <v>9.4</v>
      </c>
      <c r="U11" s="20">
        <v>94</v>
      </c>
      <c r="V11" s="19">
        <f t="shared" si="11"/>
        <v>9.4</v>
      </c>
      <c r="W11" s="20">
        <v>80</v>
      </c>
      <c r="X11" s="21">
        <f t="shared" si="12"/>
        <v>16</v>
      </c>
      <c r="Y11" s="20">
        <v>70</v>
      </c>
      <c r="Z11" s="21">
        <f t="shared" si="3"/>
        <v>14</v>
      </c>
      <c r="AA11" s="20">
        <v>90</v>
      </c>
      <c r="AB11" s="21">
        <f t="shared" si="13"/>
        <v>4.5</v>
      </c>
      <c r="AC11" s="20">
        <v>90</v>
      </c>
      <c r="AD11" s="21">
        <f t="shared" si="14"/>
        <v>4.5</v>
      </c>
      <c r="AE11" s="20">
        <v>86</v>
      </c>
      <c r="AF11" s="19">
        <f t="shared" si="15"/>
        <v>8.6</v>
      </c>
      <c r="AG11" s="20">
        <v>94</v>
      </c>
      <c r="AH11" s="19">
        <f t="shared" si="16"/>
        <v>9.4</v>
      </c>
      <c r="AI11" s="20">
        <v>94</v>
      </c>
      <c r="AJ11" s="19">
        <f t="shared" si="17"/>
        <v>9.4</v>
      </c>
      <c r="AK11" s="20">
        <v>94</v>
      </c>
      <c r="AL11" s="19">
        <f t="shared" si="18"/>
        <v>9.4</v>
      </c>
      <c r="AM11" s="20">
        <v>80</v>
      </c>
      <c r="AN11" s="21">
        <f t="shared" si="19"/>
        <v>16</v>
      </c>
      <c r="AO11" s="20">
        <v>70</v>
      </c>
      <c r="AP11" s="21">
        <f t="shared" si="4"/>
        <v>14</v>
      </c>
      <c r="AQ11" s="20">
        <v>90</v>
      </c>
      <c r="AR11" s="21">
        <f t="shared" si="20"/>
        <v>4.5</v>
      </c>
      <c r="AS11" s="20">
        <v>90</v>
      </c>
      <c r="AT11" s="21">
        <f t="shared" si="21"/>
        <v>4.5</v>
      </c>
      <c r="AU11" s="26">
        <f t="shared" si="22"/>
        <v>85.2</v>
      </c>
      <c r="AV11" s="27"/>
    </row>
    <row r="12" spans="1:48" s="1" customFormat="1" ht="13.5">
      <c r="A12" s="24">
        <v>4</v>
      </c>
      <c r="B12" s="25" t="s">
        <v>57</v>
      </c>
      <c r="C12" s="18">
        <v>97</v>
      </c>
      <c r="D12" s="19">
        <f t="shared" si="5"/>
        <v>9.700000000000001</v>
      </c>
      <c r="E12" s="20">
        <v>100</v>
      </c>
      <c r="F12" s="19">
        <f t="shared" si="0"/>
        <v>10</v>
      </c>
      <c r="G12" s="20">
        <v>97</v>
      </c>
      <c r="H12" s="19">
        <f t="shared" si="6"/>
        <v>9.700000000000001</v>
      </c>
      <c r="I12" s="20">
        <v>80</v>
      </c>
      <c r="J12" s="21">
        <f t="shared" si="7"/>
        <v>16</v>
      </c>
      <c r="K12" s="20">
        <v>90</v>
      </c>
      <c r="L12" s="21">
        <f t="shared" si="1"/>
        <v>18</v>
      </c>
      <c r="M12" s="20">
        <v>85</v>
      </c>
      <c r="N12" s="21">
        <f t="shared" si="8"/>
        <v>4.25</v>
      </c>
      <c r="O12" s="20">
        <v>85</v>
      </c>
      <c r="P12" s="21">
        <f t="shared" si="9"/>
        <v>4.25</v>
      </c>
      <c r="Q12" s="20">
        <v>92</v>
      </c>
      <c r="R12" s="19">
        <f t="shared" si="2"/>
        <v>9.200000000000001</v>
      </c>
      <c r="S12" s="20">
        <v>97</v>
      </c>
      <c r="T12" s="19">
        <f t="shared" si="10"/>
        <v>9.700000000000001</v>
      </c>
      <c r="U12" s="20">
        <v>97</v>
      </c>
      <c r="V12" s="19">
        <f t="shared" si="11"/>
        <v>9.700000000000001</v>
      </c>
      <c r="W12" s="20">
        <v>80</v>
      </c>
      <c r="X12" s="21">
        <f t="shared" si="12"/>
        <v>16</v>
      </c>
      <c r="Y12" s="20">
        <v>90</v>
      </c>
      <c r="Z12" s="21">
        <f t="shared" si="3"/>
        <v>18</v>
      </c>
      <c r="AA12" s="20">
        <v>85</v>
      </c>
      <c r="AB12" s="21">
        <f t="shared" si="13"/>
        <v>4.25</v>
      </c>
      <c r="AC12" s="20">
        <v>85</v>
      </c>
      <c r="AD12" s="21">
        <f t="shared" si="14"/>
        <v>4.25</v>
      </c>
      <c r="AE12" s="20">
        <v>92</v>
      </c>
      <c r="AF12" s="19">
        <f t="shared" si="15"/>
        <v>9.200000000000001</v>
      </c>
      <c r="AG12" s="20">
        <v>97</v>
      </c>
      <c r="AH12" s="19">
        <f t="shared" si="16"/>
        <v>9.700000000000001</v>
      </c>
      <c r="AI12" s="20">
        <v>97</v>
      </c>
      <c r="AJ12" s="19">
        <f t="shared" si="17"/>
        <v>9.700000000000001</v>
      </c>
      <c r="AK12" s="20">
        <v>97</v>
      </c>
      <c r="AL12" s="19">
        <f t="shared" si="18"/>
        <v>9.700000000000001</v>
      </c>
      <c r="AM12" s="20">
        <v>80</v>
      </c>
      <c r="AN12" s="21">
        <f t="shared" si="19"/>
        <v>16</v>
      </c>
      <c r="AO12" s="20">
        <v>90</v>
      </c>
      <c r="AP12" s="21">
        <f t="shared" si="4"/>
        <v>18</v>
      </c>
      <c r="AQ12" s="20">
        <v>85</v>
      </c>
      <c r="AR12" s="21">
        <f t="shared" si="20"/>
        <v>4.25</v>
      </c>
      <c r="AS12" s="20">
        <v>85</v>
      </c>
      <c r="AT12" s="21">
        <f t="shared" si="21"/>
        <v>4.25</v>
      </c>
      <c r="AU12" s="26">
        <f t="shared" si="22"/>
        <v>90.80000000000001</v>
      </c>
      <c r="AV12" s="27"/>
    </row>
    <row r="13" spans="1:48" s="1" customFormat="1" ht="13.5">
      <c r="A13" s="24">
        <v>5</v>
      </c>
      <c r="B13" s="25" t="s">
        <v>58</v>
      </c>
      <c r="C13" s="18">
        <v>97</v>
      </c>
      <c r="D13" s="19">
        <f t="shared" si="5"/>
        <v>9.700000000000001</v>
      </c>
      <c r="E13" s="20">
        <v>100</v>
      </c>
      <c r="F13" s="19">
        <f t="shared" si="0"/>
        <v>10</v>
      </c>
      <c r="G13" s="20">
        <v>100</v>
      </c>
      <c r="H13" s="19">
        <f t="shared" si="6"/>
        <v>10</v>
      </c>
      <c r="I13" s="20">
        <v>70</v>
      </c>
      <c r="J13" s="21">
        <f t="shared" si="7"/>
        <v>14</v>
      </c>
      <c r="K13" s="20">
        <v>70</v>
      </c>
      <c r="L13" s="21">
        <f t="shared" si="1"/>
        <v>14</v>
      </c>
      <c r="M13" s="20">
        <v>85</v>
      </c>
      <c r="N13" s="21">
        <f t="shared" si="8"/>
        <v>4.25</v>
      </c>
      <c r="O13" s="20">
        <v>85</v>
      </c>
      <c r="P13" s="21">
        <f t="shared" si="9"/>
        <v>4.25</v>
      </c>
      <c r="Q13" s="20">
        <v>84</v>
      </c>
      <c r="R13" s="19">
        <f t="shared" si="2"/>
        <v>8.4</v>
      </c>
      <c r="S13" s="20">
        <v>91</v>
      </c>
      <c r="T13" s="19">
        <f t="shared" si="10"/>
        <v>9.1</v>
      </c>
      <c r="U13" s="20">
        <v>91</v>
      </c>
      <c r="V13" s="19">
        <f t="shared" si="11"/>
        <v>9.1</v>
      </c>
      <c r="W13" s="20">
        <v>70</v>
      </c>
      <c r="X13" s="21">
        <f t="shared" si="12"/>
        <v>14</v>
      </c>
      <c r="Y13" s="20">
        <v>70</v>
      </c>
      <c r="Z13" s="21">
        <f t="shared" si="3"/>
        <v>14</v>
      </c>
      <c r="AA13" s="20">
        <v>85</v>
      </c>
      <c r="AB13" s="21">
        <f t="shared" si="13"/>
        <v>4.25</v>
      </c>
      <c r="AC13" s="20">
        <v>85</v>
      </c>
      <c r="AD13" s="21">
        <f t="shared" si="14"/>
        <v>4.25</v>
      </c>
      <c r="AE13" s="20">
        <v>84</v>
      </c>
      <c r="AF13" s="19">
        <f t="shared" si="15"/>
        <v>8.4</v>
      </c>
      <c r="AG13" s="20">
        <v>91</v>
      </c>
      <c r="AH13" s="19">
        <f t="shared" si="16"/>
        <v>9.1</v>
      </c>
      <c r="AI13" s="20">
        <v>91</v>
      </c>
      <c r="AJ13" s="19">
        <f t="shared" si="17"/>
        <v>9.1</v>
      </c>
      <c r="AK13" s="20">
        <v>91</v>
      </c>
      <c r="AL13" s="19">
        <f t="shared" si="18"/>
        <v>9.1</v>
      </c>
      <c r="AM13" s="20">
        <v>70</v>
      </c>
      <c r="AN13" s="21">
        <f t="shared" si="19"/>
        <v>14</v>
      </c>
      <c r="AO13" s="20">
        <v>70</v>
      </c>
      <c r="AP13" s="21">
        <f t="shared" si="4"/>
        <v>14</v>
      </c>
      <c r="AQ13" s="20">
        <v>85</v>
      </c>
      <c r="AR13" s="21">
        <f t="shared" si="20"/>
        <v>4.25</v>
      </c>
      <c r="AS13" s="20">
        <v>85</v>
      </c>
      <c r="AT13" s="21">
        <f t="shared" si="21"/>
        <v>4.25</v>
      </c>
      <c r="AU13" s="26">
        <f t="shared" si="22"/>
        <v>83.7</v>
      </c>
      <c r="AV13" s="27"/>
    </row>
    <row r="14" spans="1:48" s="1" customFormat="1" ht="13.5">
      <c r="A14" s="24">
        <v>6</v>
      </c>
      <c r="B14" s="25" t="s">
        <v>59</v>
      </c>
      <c r="C14" s="18">
        <v>100</v>
      </c>
      <c r="D14" s="19">
        <f t="shared" si="5"/>
        <v>10</v>
      </c>
      <c r="E14" s="20">
        <v>100</v>
      </c>
      <c r="F14" s="19">
        <f t="shared" si="0"/>
        <v>10</v>
      </c>
      <c r="G14" s="20">
        <v>100</v>
      </c>
      <c r="H14" s="19">
        <f t="shared" si="6"/>
        <v>10</v>
      </c>
      <c r="I14" s="20">
        <v>85</v>
      </c>
      <c r="J14" s="21">
        <f t="shared" si="7"/>
        <v>17</v>
      </c>
      <c r="K14" s="20">
        <v>90</v>
      </c>
      <c r="L14" s="21">
        <f t="shared" si="1"/>
        <v>18</v>
      </c>
      <c r="M14" s="20">
        <v>90</v>
      </c>
      <c r="N14" s="21">
        <f t="shared" si="8"/>
        <v>4.5</v>
      </c>
      <c r="O14" s="20">
        <v>90</v>
      </c>
      <c r="P14" s="21">
        <f t="shared" si="9"/>
        <v>4.5</v>
      </c>
      <c r="Q14" s="20">
        <v>92</v>
      </c>
      <c r="R14" s="19">
        <f t="shared" si="2"/>
        <v>9.200000000000001</v>
      </c>
      <c r="S14" s="20">
        <v>100</v>
      </c>
      <c r="T14" s="19">
        <f t="shared" si="10"/>
        <v>10</v>
      </c>
      <c r="U14" s="20">
        <v>100</v>
      </c>
      <c r="V14" s="19">
        <f t="shared" si="11"/>
        <v>10</v>
      </c>
      <c r="W14" s="20">
        <v>85</v>
      </c>
      <c r="X14" s="21">
        <f t="shared" si="12"/>
        <v>17</v>
      </c>
      <c r="Y14" s="20">
        <v>90</v>
      </c>
      <c r="Z14" s="21">
        <f t="shared" si="3"/>
        <v>18</v>
      </c>
      <c r="AA14" s="20">
        <v>90</v>
      </c>
      <c r="AB14" s="21">
        <f t="shared" si="13"/>
        <v>4.5</v>
      </c>
      <c r="AC14" s="20">
        <v>90</v>
      </c>
      <c r="AD14" s="21">
        <f t="shared" si="14"/>
        <v>4.5</v>
      </c>
      <c r="AE14" s="20">
        <v>92</v>
      </c>
      <c r="AF14" s="19">
        <f t="shared" si="15"/>
        <v>9.200000000000001</v>
      </c>
      <c r="AG14" s="20">
        <v>100</v>
      </c>
      <c r="AH14" s="19">
        <f t="shared" si="16"/>
        <v>10</v>
      </c>
      <c r="AI14" s="20">
        <v>100</v>
      </c>
      <c r="AJ14" s="19">
        <f t="shared" si="17"/>
        <v>10</v>
      </c>
      <c r="AK14" s="20">
        <v>100</v>
      </c>
      <c r="AL14" s="19">
        <f t="shared" si="18"/>
        <v>10</v>
      </c>
      <c r="AM14" s="20">
        <v>85</v>
      </c>
      <c r="AN14" s="21">
        <f t="shared" si="19"/>
        <v>17</v>
      </c>
      <c r="AO14" s="20">
        <v>90</v>
      </c>
      <c r="AP14" s="21">
        <f t="shared" si="4"/>
        <v>18</v>
      </c>
      <c r="AQ14" s="20">
        <v>90</v>
      </c>
      <c r="AR14" s="21">
        <f t="shared" si="20"/>
        <v>4.5</v>
      </c>
      <c r="AS14" s="20">
        <v>90</v>
      </c>
      <c r="AT14" s="21">
        <f t="shared" si="21"/>
        <v>4.5</v>
      </c>
      <c r="AU14" s="26">
        <f t="shared" si="22"/>
        <v>93.2</v>
      </c>
      <c r="AV14" s="28"/>
    </row>
    <row r="15" spans="1:48" s="1" customFormat="1" ht="13.5">
      <c r="A15" s="24">
        <v>7</v>
      </c>
      <c r="B15" s="25" t="s">
        <v>60</v>
      </c>
      <c r="C15" s="18">
        <v>100</v>
      </c>
      <c r="D15" s="19">
        <f t="shared" si="5"/>
        <v>10</v>
      </c>
      <c r="E15" s="20">
        <v>100</v>
      </c>
      <c r="F15" s="19">
        <f t="shared" si="0"/>
        <v>10</v>
      </c>
      <c r="G15" s="20">
        <v>91</v>
      </c>
      <c r="H15" s="19">
        <f t="shared" si="6"/>
        <v>9.1</v>
      </c>
      <c r="I15" s="20">
        <v>70</v>
      </c>
      <c r="J15" s="21">
        <f t="shared" si="7"/>
        <v>14</v>
      </c>
      <c r="K15" s="20">
        <v>70</v>
      </c>
      <c r="L15" s="21">
        <f t="shared" si="1"/>
        <v>14</v>
      </c>
      <c r="M15" s="20">
        <v>70</v>
      </c>
      <c r="N15" s="21">
        <f t="shared" si="8"/>
        <v>3.5</v>
      </c>
      <c r="O15" s="20">
        <v>75</v>
      </c>
      <c r="P15" s="21">
        <f t="shared" si="9"/>
        <v>3.75</v>
      </c>
      <c r="Q15" s="20">
        <v>84</v>
      </c>
      <c r="R15" s="19">
        <f t="shared" si="2"/>
        <v>8.4</v>
      </c>
      <c r="S15" s="20">
        <v>91</v>
      </c>
      <c r="T15" s="19">
        <f t="shared" si="10"/>
        <v>9.1</v>
      </c>
      <c r="U15" s="20">
        <v>91</v>
      </c>
      <c r="V15" s="19">
        <f t="shared" si="11"/>
        <v>9.1</v>
      </c>
      <c r="W15" s="20">
        <v>70</v>
      </c>
      <c r="X15" s="21">
        <f t="shared" si="12"/>
        <v>14</v>
      </c>
      <c r="Y15" s="20">
        <v>70</v>
      </c>
      <c r="Z15" s="21">
        <f t="shared" si="3"/>
        <v>14</v>
      </c>
      <c r="AA15" s="20">
        <v>70</v>
      </c>
      <c r="AB15" s="21">
        <f t="shared" si="13"/>
        <v>3.5</v>
      </c>
      <c r="AC15" s="20">
        <v>75</v>
      </c>
      <c r="AD15" s="21">
        <f t="shared" si="14"/>
        <v>3.75</v>
      </c>
      <c r="AE15" s="20">
        <v>84</v>
      </c>
      <c r="AF15" s="19">
        <f t="shared" si="15"/>
        <v>8.4</v>
      </c>
      <c r="AG15" s="20">
        <v>91</v>
      </c>
      <c r="AH15" s="19">
        <f t="shared" si="16"/>
        <v>9.1</v>
      </c>
      <c r="AI15" s="20">
        <v>91</v>
      </c>
      <c r="AJ15" s="19">
        <f t="shared" si="17"/>
        <v>9.1</v>
      </c>
      <c r="AK15" s="20">
        <v>91</v>
      </c>
      <c r="AL15" s="19">
        <f t="shared" si="18"/>
        <v>9.1</v>
      </c>
      <c r="AM15" s="20">
        <v>70</v>
      </c>
      <c r="AN15" s="21">
        <f t="shared" si="19"/>
        <v>14</v>
      </c>
      <c r="AO15" s="20">
        <v>70</v>
      </c>
      <c r="AP15" s="21">
        <f t="shared" si="4"/>
        <v>14</v>
      </c>
      <c r="AQ15" s="20">
        <v>70</v>
      </c>
      <c r="AR15" s="21">
        <f t="shared" si="20"/>
        <v>3.5</v>
      </c>
      <c r="AS15" s="20">
        <v>75</v>
      </c>
      <c r="AT15" s="21">
        <f t="shared" si="21"/>
        <v>3.75</v>
      </c>
      <c r="AU15" s="26">
        <f t="shared" si="22"/>
        <v>81.85</v>
      </c>
      <c r="AV15" s="28"/>
    </row>
    <row r="16" spans="1:48" s="1" customFormat="1" ht="13.5">
      <c r="A16" s="24">
        <v>8</v>
      </c>
      <c r="B16" s="25" t="s">
        <v>61</v>
      </c>
      <c r="C16" s="18">
        <v>100</v>
      </c>
      <c r="D16" s="19">
        <f t="shared" si="5"/>
        <v>10</v>
      </c>
      <c r="E16" s="20">
        <v>92</v>
      </c>
      <c r="F16" s="19">
        <f t="shared" si="0"/>
        <v>9.200000000000001</v>
      </c>
      <c r="G16" s="20">
        <v>85</v>
      </c>
      <c r="H16" s="19">
        <f t="shared" si="6"/>
        <v>8.5</v>
      </c>
      <c r="I16" s="20">
        <v>60</v>
      </c>
      <c r="J16" s="21">
        <f t="shared" si="7"/>
        <v>12</v>
      </c>
      <c r="K16" s="20">
        <v>70</v>
      </c>
      <c r="L16" s="21">
        <f t="shared" si="1"/>
        <v>14</v>
      </c>
      <c r="M16" s="20">
        <v>70</v>
      </c>
      <c r="N16" s="21">
        <f t="shared" si="8"/>
        <v>3.5</v>
      </c>
      <c r="O16" s="20">
        <v>75</v>
      </c>
      <c r="P16" s="21">
        <f t="shared" si="9"/>
        <v>3.75</v>
      </c>
      <c r="Q16" s="20">
        <v>76</v>
      </c>
      <c r="R16" s="19">
        <f t="shared" si="2"/>
        <v>7.6000000000000005</v>
      </c>
      <c r="S16" s="20">
        <v>0</v>
      </c>
      <c r="T16" s="19">
        <f t="shared" si="10"/>
        <v>0</v>
      </c>
      <c r="U16" s="20">
        <v>0</v>
      </c>
      <c r="V16" s="19">
        <f t="shared" si="11"/>
        <v>0</v>
      </c>
      <c r="W16" s="20">
        <v>60</v>
      </c>
      <c r="X16" s="21">
        <f t="shared" si="12"/>
        <v>12</v>
      </c>
      <c r="Y16" s="20">
        <v>70</v>
      </c>
      <c r="Z16" s="21">
        <f t="shared" si="3"/>
        <v>14</v>
      </c>
      <c r="AA16" s="20">
        <v>70</v>
      </c>
      <c r="AB16" s="21">
        <f t="shared" si="13"/>
        <v>3.5</v>
      </c>
      <c r="AC16" s="20">
        <v>75</v>
      </c>
      <c r="AD16" s="21">
        <f t="shared" si="14"/>
        <v>3.75</v>
      </c>
      <c r="AE16" s="20">
        <v>76</v>
      </c>
      <c r="AF16" s="19">
        <f t="shared" si="15"/>
        <v>7.6000000000000005</v>
      </c>
      <c r="AG16" s="20">
        <v>0</v>
      </c>
      <c r="AH16" s="19">
        <f t="shared" si="16"/>
        <v>0</v>
      </c>
      <c r="AI16" s="20">
        <v>0</v>
      </c>
      <c r="AJ16" s="19">
        <f t="shared" si="17"/>
        <v>0</v>
      </c>
      <c r="AK16" s="20">
        <v>0</v>
      </c>
      <c r="AL16" s="19">
        <f t="shared" si="18"/>
        <v>0</v>
      </c>
      <c r="AM16" s="20">
        <v>60</v>
      </c>
      <c r="AN16" s="21">
        <f t="shared" si="19"/>
        <v>12</v>
      </c>
      <c r="AO16" s="20">
        <v>70</v>
      </c>
      <c r="AP16" s="21">
        <f t="shared" si="4"/>
        <v>14</v>
      </c>
      <c r="AQ16" s="20">
        <v>70</v>
      </c>
      <c r="AR16" s="21">
        <f t="shared" si="20"/>
        <v>3.5</v>
      </c>
      <c r="AS16" s="20">
        <v>75</v>
      </c>
      <c r="AT16" s="21">
        <f t="shared" si="21"/>
        <v>3.75</v>
      </c>
      <c r="AU16" s="26">
        <f t="shared" si="22"/>
        <v>68.55000000000001</v>
      </c>
      <c r="AV16" s="29" t="s">
        <v>41</v>
      </c>
    </row>
    <row r="17" spans="1:48" s="1" customFormat="1" ht="13.5">
      <c r="A17" s="24">
        <v>9</v>
      </c>
      <c r="B17" s="25" t="s">
        <v>62</v>
      </c>
      <c r="C17" s="18">
        <v>97</v>
      </c>
      <c r="D17" s="19">
        <f t="shared" si="5"/>
        <v>9.700000000000001</v>
      </c>
      <c r="E17" s="20">
        <v>100</v>
      </c>
      <c r="F17" s="19">
        <f t="shared" si="0"/>
        <v>10</v>
      </c>
      <c r="G17" s="20">
        <v>100</v>
      </c>
      <c r="H17" s="19">
        <f t="shared" si="6"/>
        <v>10</v>
      </c>
      <c r="I17" s="20">
        <v>80</v>
      </c>
      <c r="J17" s="21">
        <f t="shared" si="7"/>
        <v>16</v>
      </c>
      <c r="K17" s="20">
        <v>85</v>
      </c>
      <c r="L17" s="21">
        <f t="shared" si="1"/>
        <v>17</v>
      </c>
      <c r="M17" s="20">
        <v>90</v>
      </c>
      <c r="N17" s="21">
        <f t="shared" si="8"/>
        <v>4.5</v>
      </c>
      <c r="O17" s="20">
        <v>90</v>
      </c>
      <c r="P17" s="21">
        <f t="shared" si="9"/>
        <v>4.5</v>
      </c>
      <c r="Q17" s="20">
        <v>84</v>
      </c>
      <c r="R17" s="19">
        <f t="shared" si="2"/>
        <v>8.4</v>
      </c>
      <c r="S17" s="20">
        <v>100</v>
      </c>
      <c r="T17" s="19">
        <f t="shared" si="10"/>
        <v>10</v>
      </c>
      <c r="U17" s="20">
        <v>100</v>
      </c>
      <c r="V17" s="19">
        <f t="shared" si="11"/>
        <v>10</v>
      </c>
      <c r="W17" s="20">
        <v>80</v>
      </c>
      <c r="X17" s="21">
        <f t="shared" si="12"/>
        <v>16</v>
      </c>
      <c r="Y17" s="20">
        <v>85</v>
      </c>
      <c r="Z17" s="21">
        <f t="shared" si="3"/>
        <v>17</v>
      </c>
      <c r="AA17" s="20">
        <v>90</v>
      </c>
      <c r="AB17" s="21">
        <f t="shared" si="13"/>
        <v>4.5</v>
      </c>
      <c r="AC17" s="20">
        <v>90</v>
      </c>
      <c r="AD17" s="21">
        <f t="shared" si="14"/>
        <v>4.5</v>
      </c>
      <c r="AE17" s="20">
        <v>84</v>
      </c>
      <c r="AF17" s="19">
        <f t="shared" si="15"/>
        <v>8.4</v>
      </c>
      <c r="AG17" s="20">
        <v>100</v>
      </c>
      <c r="AH17" s="19">
        <f t="shared" si="16"/>
        <v>10</v>
      </c>
      <c r="AI17" s="20">
        <v>100</v>
      </c>
      <c r="AJ17" s="19">
        <f t="shared" si="17"/>
        <v>10</v>
      </c>
      <c r="AK17" s="20">
        <v>100</v>
      </c>
      <c r="AL17" s="19">
        <f t="shared" si="18"/>
        <v>10</v>
      </c>
      <c r="AM17" s="20">
        <v>80</v>
      </c>
      <c r="AN17" s="21">
        <f t="shared" si="19"/>
        <v>16</v>
      </c>
      <c r="AO17" s="20">
        <v>85</v>
      </c>
      <c r="AP17" s="21">
        <f t="shared" si="4"/>
        <v>17</v>
      </c>
      <c r="AQ17" s="20">
        <v>90</v>
      </c>
      <c r="AR17" s="21">
        <f t="shared" si="20"/>
        <v>4.5</v>
      </c>
      <c r="AS17" s="20">
        <v>90</v>
      </c>
      <c r="AT17" s="21">
        <f t="shared" si="21"/>
        <v>4.5</v>
      </c>
      <c r="AU17" s="26">
        <f t="shared" si="22"/>
        <v>90.1</v>
      </c>
      <c r="AV17" s="28"/>
    </row>
    <row r="18" spans="1:48" s="1" customFormat="1" ht="13.5">
      <c r="A18" s="24">
        <v>10</v>
      </c>
      <c r="B18" s="25" t="s">
        <v>63</v>
      </c>
      <c r="C18" s="18">
        <v>88</v>
      </c>
      <c r="D18" s="19">
        <f t="shared" si="5"/>
        <v>8.8</v>
      </c>
      <c r="E18" s="20">
        <v>100</v>
      </c>
      <c r="F18" s="19">
        <f t="shared" si="0"/>
        <v>10</v>
      </c>
      <c r="G18" s="20">
        <v>97</v>
      </c>
      <c r="H18" s="19">
        <f t="shared" si="6"/>
        <v>9.700000000000001</v>
      </c>
      <c r="I18" s="20">
        <v>75</v>
      </c>
      <c r="J18" s="21">
        <f t="shared" si="7"/>
        <v>15</v>
      </c>
      <c r="K18" s="20">
        <v>80</v>
      </c>
      <c r="L18" s="21">
        <f t="shared" si="1"/>
        <v>16</v>
      </c>
      <c r="M18" s="20">
        <v>90</v>
      </c>
      <c r="N18" s="21">
        <f t="shared" si="8"/>
        <v>4.5</v>
      </c>
      <c r="O18" s="20">
        <v>85</v>
      </c>
      <c r="P18" s="21">
        <f t="shared" si="9"/>
        <v>4.25</v>
      </c>
      <c r="Q18" s="20">
        <v>87</v>
      </c>
      <c r="R18" s="19">
        <f t="shared" si="2"/>
        <v>8.700000000000001</v>
      </c>
      <c r="S18" s="20">
        <v>97</v>
      </c>
      <c r="T18" s="19">
        <f t="shared" si="10"/>
        <v>9.700000000000001</v>
      </c>
      <c r="U18" s="20">
        <v>97</v>
      </c>
      <c r="V18" s="19">
        <f t="shared" si="11"/>
        <v>9.700000000000001</v>
      </c>
      <c r="W18" s="20">
        <v>75</v>
      </c>
      <c r="X18" s="21">
        <f t="shared" si="12"/>
        <v>15</v>
      </c>
      <c r="Y18" s="20">
        <v>80</v>
      </c>
      <c r="Z18" s="21">
        <f t="shared" si="3"/>
        <v>16</v>
      </c>
      <c r="AA18" s="20">
        <v>90</v>
      </c>
      <c r="AB18" s="21">
        <f t="shared" si="13"/>
        <v>4.5</v>
      </c>
      <c r="AC18" s="20">
        <v>85</v>
      </c>
      <c r="AD18" s="21">
        <f t="shared" si="14"/>
        <v>4.25</v>
      </c>
      <c r="AE18" s="20">
        <v>87</v>
      </c>
      <c r="AF18" s="19">
        <f t="shared" si="15"/>
        <v>8.700000000000001</v>
      </c>
      <c r="AG18" s="20">
        <v>97</v>
      </c>
      <c r="AH18" s="19">
        <f t="shared" si="16"/>
        <v>9.700000000000001</v>
      </c>
      <c r="AI18" s="20">
        <v>97</v>
      </c>
      <c r="AJ18" s="19">
        <f t="shared" si="17"/>
        <v>9.700000000000001</v>
      </c>
      <c r="AK18" s="20">
        <v>97</v>
      </c>
      <c r="AL18" s="19">
        <f t="shared" si="18"/>
        <v>9.700000000000001</v>
      </c>
      <c r="AM18" s="20">
        <v>75</v>
      </c>
      <c r="AN18" s="21">
        <f t="shared" si="19"/>
        <v>15</v>
      </c>
      <c r="AO18" s="20">
        <v>80</v>
      </c>
      <c r="AP18" s="21">
        <f t="shared" si="4"/>
        <v>16</v>
      </c>
      <c r="AQ18" s="20">
        <v>90</v>
      </c>
      <c r="AR18" s="21">
        <f t="shared" si="20"/>
        <v>4.5</v>
      </c>
      <c r="AS18" s="20">
        <v>85</v>
      </c>
      <c r="AT18" s="21">
        <f t="shared" si="21"/>
        <v>4.25</v>
      </c>
      <c r="AU18" s="26">
        <f t="shared" si="22"/>
        <v>86.65</v>
      </c>
      <c r="AV18" s="28"/>
    </row>
    <row r="19" spans="1:48" s="1" customFormat="1" ht="13.5">
      <c r="A19" s="24">
        <v>11</v>
      </c>
      <c r="B19" s="25" t="s">
        <v>65</v>
      </c>
      <c r="C19" s="18">
        <v>97</v>
      </c>
      <c r="D19" s="19">
        <f t="shared" si="5"/>
        <v>9.700000000000001</v>
      </c>
      <c r="E19" s="20">
        <v>96</v>
      </c>
      <c r="F19" s="19">
        <f t="shared" si="0"/>
        <v>9.600000000000001</v>
      </c>
      <c r="G19" s="20">
        <v>94</v>
      </c>
      <c r="H19" s="19">
        <f t="shared" si="6"/>
        <v>9.4</v>
      </c>
      <c r="I19" s="20">
        <v>70</v>
      </c>
      <c r="J19" s="21">
        <f t="shared" si="7"/>
        <v>14</v>
      </c>
      <c r="K19" s="20">
        <v>75</v>
      </c>
      <c r="L19" s="21">
        <f t="shared" si="1"/>
        <v>15</v>
      </c>
      <c r="M19" s="20">
        <v>85</v>
      </c>
      <c r="N19" s="21">
        <f t="shared" si="8"/>
        <v>4.25</v>
      </c>
      <c r="O19" s="20">
        <v>85</v>
      </c>
      <c r="P19" s="21">
        <f t="shared" si="9"/>
        <v>4.25</v>
      </c>
      <c r="Q19" s="20">
        <v>84</v>
      </c>
      <c r="R19" s="19">
        <f t="shared" si="2"/>
        <v>8.4</v>
      </c>
      <c r="S19" s="20">
        <v>94</v>
      </c>
      <c r="T19" s="19">
        <f t="shared" si="10"/>
        <v>9.4</v>
      </c>
      <c r="U19" s="20">
        <v>94</v>
      </c>
      <c r="V19" s="19">
        <f t="shared" si="11"/>
        <v>9.4</v>
      </c>
      <c r="W19" s="20">
        <v>70</v>
      </c>
      <c r="X19" s="21">
        <f t="shared" si="12"/>
        <v>14</v>
      </c>
      <c r="Y19" s="20">
        <v>75</v>
      </c>
      <c r="Z19" s="21">
        <f t="shared" si="3"/>
        <v>15</v>
      </c>
      <c r="AA19" s="20">
        <v>85</v>
      </c>
      <c r="AB19" s="21">
        <f t="shared" si="13"/>
        <v>4.25</v>
      </c>
      <c r="AC19" s="20">
        <v>85</v>
      </c>
      <c r="AD19" s="21">
        <f t="shared" si="14"/>
        <v>4.25</v>
      </c>
      <c r="AE19" s="20">
        <v>84</v>
      </c>
      <c r="AF19" s="19">
        <f t="shared" si="15"/>
        <v>8.4</v>
      </c>
      <c r="AG19" s="20">
        <v>94</v>
      </c>
      <c r="AH19" s="19">
        <f t="shared" si="16"/>
        <v>9.4</v>
      </c>
      <c r="AI19" s="20">
        <v>94</v>
      </c>
      <c r="AJ19" s="19">
        <f t="shared" si="17"/>
        <v>9.4</v>
      </c>
      <c r="AK19" s="20">
        <v>94</v>
      </c>
      <c r="AL19" s="19">
        <f t="shared" si="18"/>
        <v>9.4</v>
      </c>
      <c r="AM19" s="20">
        <v>70</v>
      </c>
      <c r="AN19" s="21">
        <f t="shared" si="19"/>
        <v>14</v>
      </c>
      <c r="AO19" s="20">
        <v>75</v>
      </c>
      <c r="AP19" s="21">
        <f t="shared" si="4"/>
        <v>15</v>
      </c>
      <c r="AQ19" s="20">
        <v>85</v>
      </c>
      <c r="AR19" s="21">
        <f t="shared" si="20"/>
        <v>4.25</v>
      </c>
      <c r="AS19" s="20">
        <v>85</v>
      </c>
      <c r="AT19" s="21">
        <f t="shared" si="21"/>
        <v>4.25</v>
      </c>
      <c r="AU19" s="26">
        <f t="shared" si="22"/>
        <v>84</v>
      </c>
      <c r="AV19" s="28"/>
    </row>
    <row r="20" spans="1:48" s="1" customFormat="1" ht="13.5">
      <c r="A20" s="24">
        <v>12</v>
      </c>
      <c r="B20" s="25" t="s">
        <v>64</v>
      </c>
      <c r="C20" s="18">
        <v>88</v>
      </c>
      <c r="D20" s="19">
        <f t="shared" si="5"/>
        <v>8.8</v>
      </c>
      <c r="E20" s="20">
        <v>100</v>
      </c>
      <c r="F20" s="19">
        <f t="shared" si="0"/>
        <v>10</v>
      </c>
      <c r="G20" s="20">
        <v>94</v>
      </c>
      <c r="H20" s="19">
        <f t="shared" si="6"/>
        <v>9.4</v>
      </c>
      <c r="I20" s="20">
        <v>80</v>
      </c>
      <c r="J20" s="21">
        <f t="shared" si="7"/>
        <v>16</v>
      </c>
      <c r="K20" s="20">
        <v>85</v>
      </c>
      <c r="L20" s="21">
        <f t="shared" si="1"/>
        <v>17</v>
      </c>
      <c r="M20" s="20">
        <v>90</v>
      </c>
      <c r="N20" s="21">
        <f t="shared" si="8"/>
        <v>4.5</v>
      </c>
      <c r="O20" s="20">
        <v>90</v>
      </c>
      <c r="P20" s="21">
        <f t="shared" si="9"/>
        <v>4.5</v>
      </c>
      <c r="Q20" s="20">
        <v>92</v>
      </c>
      <c r="R20" s="19">
        <f t="shared" si="2"/>
        <v>9.200000000000001</v>
      </c>
      <c r="S20" s="20">
        <v>94</v>
      </c>
      <c r="T20" s="19">
        <f t="shared" si="10"/>
        <v>9.4</v>
      </c>
      <c r="U20" s="20">
        <v>94</v>
      </c>
      <c r="V20" s="19">
        <f t="shared" si="11"/>
        <v>9.4</v>
      </c>
      <c r="W20" s="20">
        <v>80</v>
      </c>
      <c r="X20" s="21">
        <f t="shared" si="12"/>
        <v>16</v>
      </c>
      <c r="Y20" s="20">
        <v>85</v>
      </c>
      <c r="Z20" s="21">
        <f t="shared" si="3"/>
        <v>17</v>
      </c>
      <c r="AA20" s="20">
        <v>90</v>
      </c>
      <c r="AB20" s="21">
        <f t="shared" si="13"/>
        <v>4.5</v>
      </c>
      <c r="AC20" s="20">
        <v>90</v>
      </c>
      <c r="AD20" s="21">
        <f t="shared" si="14"/>
        <v>4.5</v>
      </c>
      <c r="AE20" s="20">
        <v>92</v>
      </c>
      <c r="AF20" s="19">
        <f t="shared" si="15"/>
        <v>9.200000000000001</v>
      </c>
      <c r="AG20" s="20">
        <v>94</v>
      </c>
      <c r="AH20" s="19">
        <f t="shared" si="16"/>
        <v>9.4</v>
      </c>
      <c r="AI20" s="20">
        <v>94</v>
      </c>
      <c r="AJ20" s="19">
        <f t="shared" si="17"/>
        <v>9.4</v>
      </c>
      <c r="AK20" s="20">
        <v>94</v>
      </c>
      <c r="AL20" s="19">
        <f t="shared" si="18"/>
        <v>9.4</v>
      </c>
      <c r="AM20" s="20">
        <v>80</v>
      </c>
      <c r="AN20" s="21">
        <f t="shared" si="19"/>
        <v>16</v>
      </c>
      <c r="AO20" s="20">
        <v>85</v>
      </c>
      <c r="AP20" s="21">
        <f t="shared" si="4"/>
        <v>17</v>
      </c>
      <c r="AQ20" s="20">
        <v>90</v>
      </c>
      <c r="AR20" s="21">
        <f t="shared" si="20"/>
        <v>4.5</v>
      </c>
      <c r="AS20" s="20">
        <v>90</v>
      </c>
      <c r="AT20" s="21">
        <f t="shared" si="21"/>
        <v>4.5</v>
      </c>
      <c r="AU20" s="26">
        <f t="shared" si="22"/>
        <v>88.80000000000001</v>
      </c>
      <c r="AV20" s="28"/>
    </row>
    <row r="21" spans="1:48" s="1" customFormat="1" ht="13.5">
      <c r="A21" s="24">
        <v>13</v>
      </c>
      <c r="B21" s="25" t="s">
        <v>50</v>
      </c>
      <c r="C21" s="18">
        <v>85</v>
      </c>
      <c r="D21" s="19">
        <f t="shared" si="5"/>
        <v>8.5</v>
      </c>
      <c r="E21" s="20">
        <v>96</v>
      </c>
      <c r="F21" s="19">
        <f t="shared" si="0"/>
        <v>9.600000000000001</v>
      </c>
      <c r="G21" s="20">
        <v>82</v>
      </c>
      <c r="H21" s="19">
        <f t="shared" si="6"/>
        <v>8.200000000000001</v>
      </c>
      <c r="I21" s="20">
        <v>70</v>
      </c>
      <c r="J21" s="21">
        <f t="shared" si="7"/>
        <v>14</v>
      </c>
      <c r="K21" s="20">
        <v>80</v>
      </c>
      <c r="L21" s="21">
        <f t="shared" si="1"/>
        <v>16</v>
      </c>
      <c r="M21" s="20">
        <v>85</v>
      </c>
      <c r="N21" s="21">
        <f t="shared" si="8"/>
        <v>4.25</v>
      </c>
      <c r="O21" s="20">
        <v>85</v>
      </c>
      <c r="P21" s="21">
        <f t="shared" si="9"/>
        <v>4.25</v>
      </c>
      <c r="Q21" s="20">
        <v>64</v>
      </c>
      <c r="R21" s="19">
        <f t="shared" si="2"/>
        <v>6.4</v>
      </c>
      <c r="S21" s="20">
        <v>91</v>
      </c>
      <c r="T21" s="19">
        <f t="shared" si="10"/>
        <v>9.1</v>
      </c>
      <c r="U21" s="20">
        <v>91</v>
      </c>
      <c r="V21" s="19">
        <f t="shared" si="11"/>
        <v>9.1</v>
      </c>
      <c r="W21" s="20">
        <v>70</v>
      </c>
      <c r="X21" s="21">
        <f t="shared" si="12"/>
        <v>14</v>
      </c>
      <c r="Y21" s="20">
        <v>80</v>
      </c>
      <c r="Z21" s="21">
        <f t="shared" si="3"/>
        <v>16</v>
      </c>
      <c r="AA21" s="20">
        <v>85</v>
      </c>
      <c r="AB21" s="21">
        <f t="shared" si="13"/>
        <v>4.25</v>
      </c>
      <c r="AC21" s="20">
        <v>85</v>
      </c>
      <c r="AD21" s="21">
        <f t="shared" si="14"/>
        <v>4.25</v>
      </c>
      <c r="AE21" s="20">
        <v>64</v>
      </c>
      <c r="AF21" s="19">
        <f t="shared" si="15"/>
        <v>6.4</v>
      </c>
      <c r="AG21" s="20">
        <v>91</v>
      </c>
      <c r="AH21" s="19">
        <f t="shared" si="16"/>
        <v>9.1</v>
      </c>
      <c r="AI21" s="20">
        <v>91</v>
      </c>
      <c r="AJ21" s="19">
        <f t="shared" si="17"/>
        <v>9.1</v>
      </c>
      <c r="AK21" s="20">
        <v>91</v>
      </c>
      <c r="AL21" s="19">
        <f t="shared" si="18"/>
        <v>9.1</v>
      </c>
      <c r="AM21" s="20">
        <v>70</v>
      </c>
      <c r="AN21" s="21">
        <f t="shared" si="19"/>
        <v>14</v>
      </c>
      <c r="AO21" s="20">
        <v>80</v>
      </c>
      <c r="AP21" s="21">
        <f t="shared" si="4"/>
        <v>16</v>
      </c>
      <c r="AQ21" s="20">
        <v>85</v>
      </c>
      <c r="AR21" s="21">
        <f t="shared" si="20"/>
        <v>4.25</v>
      </c>
      <c r="AS21" s="20">
        <v>85</v>
      </c>
      <c r="AT21" s="21">
        <f t="shared" si="21"/>
        <v>4.25</v>
      </c>
      <c r="AU21" s="26">
        <f t="shared" si="22"/>
        <v>80.30000000000001</v>
      </c>
      <c r="AV21" s="28"/>
    </row>
    <row r="22" spans="1:48" s="1" customFormat="1" ht="13.5">
      <c r="A22" s="24">
        <v>14</v>
      </c>
      <c r="B22" s="25" t="s">
        <v>66</v>
      </c>
      <c r="C22" s="18">
        <v>100</v>
      </c>
      <c r="D22" s="19">
        <f t="shared" si="5"/>
        <v>10</v>
      </c>
      <c r="E22" s="20">
        <v>100</v>
      </c>
      <c r="F22" s="19">
        <f t="shared" si="0"/>
        <v>10</v>
      </c>
      <c r="G22" s="20">
        <v>94</v>
      </c>
      <c r="H22" s="19">
        <f t="shared" si="6"/>
        <v>9.4</v>
      </c>
      <c r="I22" s="20">
        <v>70</v>
      </c>
      <c r="J22" s="21">
        <f t="shared" si="7"/>
        <v>14</v>
      </c>
      <c r="K22" s="20">
        <v>80</v>
      </c>
      <c r="L22" s="21">
        <f t="shared" si="1"/>
        <v>16</v>
      </c>
      <c r="M22" s="20">
        <v>80</v>
      </c>
      <c r="N22" s="21">
        <f t="shared" si="8"/>
        <v>4</v>
      </c>
      <c r="O22" s="20">
        <v>85</v>
      </c>
      <c r="P22" s="21">
        <f t="shared" si="9"/>
        <v>4.25</v>
      </c>
      <c r="Q22" s="20">
        <v>80</v>
      </c>
      <c r="R22" s="19">
        <f t="shared" si="2"/>
        <v>8</v>
      </c>
      <c r="S22" s="20">
        <v>88</v>
      </c>
      <c r="T22" s="19">
        <f t="shared" si="10"/>
        <v>8.8</v>
      </c>
      <c r="U22" s="20">
        <v>88</v>
      </c>
      <c r="V22" s="19">
        <f t="shared" si="11"/>
        <v>8.8</v>
      </c>
      <c r="W22" s="20">
        <v>70</v>
      </c>
      <c r="X22" s="21">
        <f t="shared" si="12"/>
        <v>14</v>
      </c>
      <c r="Y22" s="20">
        <v>80</v>
      </c>
      <c r="Z22" s="21">
        <f t="shared" si="3"/>
        <v>16</v>
      </c>
      <c r="AA22" s="20">
        <v>80</v>
      </c>
      <c r="AB22" s="21">
        <f t="shared" si="13"/>
        <v>4</v>
      </c>
      <c r="AC22" s="20">
        <v>85</v>
      </c>
      <c r="AD22" s="21">
        <f t="shared" si="14"/>
        <v>4.25</v>
      </c>
      <c r="AE22" s="20">
        <v>80</v>
      </c>
      <c r="AF22" s="19">
        <f t="shared" si="15"/>
        <v>8</v>
      </c>
      <c r="AG22" s="20">
        <v>88</v>
      </c>
      <c r="AH22" s="19">
        <f t="shared" si="16"/>
        <v>8.8</v>
      </c>
      <c r="AI22" s="20">
        <v>88</v>
      </c>
      <c r="AJ22" s="19">
        <f t="shared" si="17"/>
        <v>8.8</v>
      </c>
      <c r="AK22" s="20">
        <v>88</v>
      </c>
      <c r="AL22" s="19">
        <f t="shared" si="18"/>
        <v>8.8</v>
      </c>
      <c r="AM22" s="20">
        <v>70</v>
      </c>
      <c r="AN22" s="21">
        <f t="shared" si="19"/>
        <v>14</v>
      </c>
      <c r="AO22" s="20">
        <v>80</v>
      </c>
      <c r="AP22" s="21">
        <f t="shared" si="4"/>
        <v>16</v>
      </c>
      <c r="AQ22" s="20">
        <v>80</v>
      </c>
      <c r="AR22" s="21">
        <f t="shared" si="20"/>
        <v>4</v>
      </c>
      <c r="AS22" s="20">
        <v>85</v>
      </c>
      <c r="AT22" s="21">
        <f t="shared" si="21"/>
        <v>4.25</v>
      </c>
      <c r="AU22" s="26">
        <f t="shared" si="22"/>
        <v>84.45</v>
      </c>
      <c r="AV22" s="28"/>
    </row>
    <row r="23" spans="1:48" s="1" customFormat="1" ht="13.5">
      <c r="A23" s="24">
        <v>15</v>
      </c>
      <c r="B23" s="25" t="s">
        <v>51</v>
      </c>
      <c r="C23" s="18">
        <v>97</v>
      </c>
      <c r="D23" s="19">
        <f t="shared" si="5"/>
        <v>9.700000000000001</v>
      </c>
      <c r="E23" s="20">
        <v>97</v>
      </c>
      <c r="F23" s="19">
        <f t="shared" si="0"/>
        <v>9.700000000000001</v>
      </c>
      <c r="G23" s="20">
        <v>91</v>
      </c>
      <c r="H23" s="19">
        <f t="shared" si="6"/>
        <v>9.1</v>
      </c>
      <c r="I23" s="20">
        <v>75</v>
      </c>
      <c r="J23" s="21">
        <f t="shared" si="7"/>
        <v>15</v>
      </c>
      <c r="K23" s="20">
        <v>80</v>
      </c>
      <c r="L23" s="21">
        <f t="shared" si="1"/>
        <v>16</v>
      </c>
      <c r="M23" s="20">
        <v>80</v>
      </c>
      <c r="N23" s="21">
        <f t="shared" si="8"/>
        <v>4</v>
      </c>
      <c r="O23" s="20">
        <v>85</v>
      </c>
      <c r="P23" s="21">
        <f t="shared" si="9"/>
        <v>4.25</v>
      </c>
      <c r="Q23" s="20">
        <v>87</v>
      </c>
      <c r="R23" s="19">
        <f t="shared" si="2"/>
        <v>8.700000000000001</v>
      </c>
      <c r="S23" s="20">
        <v>0</v>
      </c>
      <c r="T23" s="19">
        <f t="shared" si="10"/>
        <v>0</v>
      </c>
      <c r="U23" s="20">
        <v>0</v>
      </c>
      <c r="V23" s="19">
        <f t="shared" si="11"/>
        <v>0</v>
      </c>
      <c r="W23" s="20">
        <v>75</v>
      </c>
      <c r="X23" s="21">
        <f t="shared" si="12"/>
        <v>15</v>
      </c>
      <c r="Y23" s="20">
        <v>80</v>
      </c>
      <c r="Z23" s="21">
        <f t="shared" si="3"/>
        <v>16</v>
      </c>
      <c r="AA23" s="20">
        <v>80</v>
      </c>
      <c r="AB23" s="21">
        <f t="shared" si="13"/>
        <v>4</v>
      </c>
      <c r="AC23" s="20">
        <v>85</v>
      </c>
      <c r="AD23" s="21">
        <f t="shared" si="14"/>
        <v>4.25</v>
      </c>
      <c r="AE23" s="20">
        <v>87</v>
      </c>
      <c r="AF23" s="19">
        <f t="shared" si="15"/>
        <v>8.700000000000001</v>
      </c>
      <c r="AG23" s="20">
        <v>0</v>
      </c>
      <c r="AH23" s="19">
        <f t="shared" si="16"/>
        <v>0</v>
      </c>
      <c r="AI23" s="20">
        <v>0</v>
      </c>
      <c r="AJ23" s="19">
        <f t="shared" si="17"/>
        <v>0</v>
      </c>
      <c r="AK23" s="20">
        <v>0</v>
      </c>
      <c r="AL23" s="19">
        <f t="shared" si="18"/>
        <v>0</v>
      </c>
      <c r="AM23" s="20">
        <v>75</v>
      </c>
      <c r="AN23" s="21">
        <f t="shared" si="19"/>
        <v>15</v>
      </c>
      <c r="AO23" s="20">
        <v>80</v>
      </c>
      <c r="AP23" s="21">
        <f t="shared" si="4"/>
        <v>16</v>
      </c>
      <c r="AQ23" s="20">
        <v>80</v>
      </c>
      <c r="AR23" s="21">
        <f t="shared" si="20"/>
        <v>4</v>
      </c>
      <c r="AS23" s="20">
        <v>85</v>
      </c>
      <c r="AT23" s="21">
        <f t="shared" si="21"/>
        <v>4.25</v>
      </c>
      <c r="AU23" s="26">
        <f t="shared" si="22"/>
        <v>76.45</v>
      </c>
      <c r="AV23" s="28"/>
    </row>
    <row r="24" spans="1:48" s="1" customFormat="1" ht="13.5">
      <c r="A24" s="24">
        <v>16</v>
      </c>
      <c r="B24" s="25" t="s">
        <v>52</v>
      </c>
      <c r="C24" s="18">
        <v>91</v>
      </c>
      <c r="D24" s="19">
        <f t="shared" si="5"/>
        <v>9.1</v>
      </c>
      <c r="E24" s="20">
        <v>100</v>
      </c>
      <c r="F24" s="19">
        <f t="shared" si="0"/>
        <v>10</v>
      </c>
      <c r="G24" s="20">
        <v>100</v>
      </c>
      <c r="H24" s="19">
        <f t="shared" si="6"/>
        <v>10</v>
      </c>
      <c r="I24" s="20">
        <v>80</v>
      </c>
      <c r="J24" s="21">
        <f t="shared" si="7"/>
        <v>16</v>
      </c>
      <c r="K24" s="20">
        <v>80</v>
      </c>
      <c r="L24" s="21">
        <f t="shared" si="1"/>
        <v>16</v>
      </c>
      <c r="M24" s="20">
        <v>90</v>
      </c>
      <c r="N24" s="21">
        <f t="shared" si="8"/>
        <v>4.5</v>
      </c>
      <c r="O24" s="20">
        <v>90</v>
      </c>
      <c r="P24" s="21">
        <f t="shared" si="9"/>
        <v>4.5</v>
      </c>
      <c r="Q24" s="20">
        <v>76</v>
      </c>
      <c r="R24" s="19">
        <f t="shared" si="2"/>
        <v>7.6000000000000005</v>
      </c>
      <c r="S24" s="20">
        <v>94</v>
      </c>
      <c r="T24" s="19">
        <f t="shared" si="10"/>
        <v>9.4</v>
      </c>
      <c r="U24" s="20">
        <v>94</v>
      </c>
      <c r="V24" s="19">
        <f t="shared" si="11"/>
        <v>9.4</v>
      </c>
      <c r="W24" s="20">
        <v>80</v>
      </c>
      <c r="X24" s="21">
        <f t="shared" si="12"/>
        <v>16</v>
      </c>
      <c r="Y24" s="20">
        <v>80</v>
      </c>
      <c r="Z24" s="21">
        <f t="shared" si="3"/>
        <v>16</v>
      </c>
      <c r="AA24" s="20">
        <v>90</v>
      </c>
      <c r="AB24" s="21">
        <f t="shared" si="13"/>
        <v>4.5</v>
      </c>
      <c r="AC24" s="20">
        <v>90</v>
      </c>
      <c r="AD24" s="21">
        <f t="shared" si="14"/>
        <v>4.5</v>
      </c>
      <c r="AE24" s="20">
        <v>76</v>
      </c>
      <c r="AF24" s="19">
        <f t="shared" si="15"/>
        <v>7.6000000000000005</v>
      </c>
      <c r="AG24" s="20">
        <v>94</v>
      </c>
      <c r="AH24" s="19">
        <f t="shared" si="16"/>
        <v>9.4</v>
      </c>
      <c r="AI24" s="20">
        <v>94</v>
      </c>
      <c r="AJ24" s="19">
        <f t="shared" si="17"/>
        <v>9.4</v>
      </c>
      <c r="AK24" s="20">
        <v>94</v>
      </c>
      <c r="AL24" s="19">
        <f t="shared" si="18"/>
        <v>9.4</v>
      </c>
      <c r="AM24" s="20">
        <v>80</v>
      </c>
      <c r="AN24" s="21">
        <f t="shared" si="19"/>
        <v>16</v>
      </c>
      <c r="AO24" s="20">
        <v>80</v>
      </c>
      <c r="AP24" s="21">
        <f t="shared" si="4"/>
        <v>16</v>
      </c>
      <c r="AQ24" s="20">
        <v>90</v>
      </c>
      <c r="AR24" s="21">
        <f t="shared" si="20"/>
        <v>4.5</v>
      </c>
      <c r="AS24" s="20">
        <v>90</v>
      </c>
      <c r="AT24" s="21">
        <f t="shared" si="21"/>
        <v>4.5</v>
      </c>
      <c r="AU24" s="26">
        <f t="shared" si="22"/>
        <v>87.1</v>
      </c>
      <c r="AV24" s="28"/>
    </row>
    <row r="25" spans="1:48" s="1" customFormat="1" ht="13.5">
      <c r="A25" s="24">
        <v>17</v>
      </c>
      <c r="B25" s="25" t="s">
        <v>53</v>
      </c>
      <c r="C25" s="18">
        <v>97</v>
      </c>
      <c r="D25" s="19">
        <f>C25*0.1</f>
        <v>9.700000000000001</v>
      </c>
      <c r="E25" s="20">
        <v>96</v>
      </c>
      <c r="F25" s="19">
        <f t="shared" si="0"/>
        <v>9.600000000000001</v>
      </c>
      <c r="G25" s="20">
        <v>100</v>
      </c>
      <c r="H25" s="19">
        <f t="shared" si="6"/>
        <v>10</v>
      </c>
      <c r="I25" s="20">
        <v>80</v>
      </c>
      <c r="J25" s="21">
        <f t="shared" si="7"/>
        <v>16</v>
      </c>
      <c r="K25" s="20">
        <v>75</v>
      </c>
      <c r="L25" s="21">
        <f t="shared" si="1"/>
        <v>15</v>
      </c>
      <c r="M25" s="20">
        <v>85</v>
      </c>
      <c r="N25" s="21">
        <f t="shared" si="8"/>
        <v>4.25</v>
      </c>
      <c r="O25" s="20">
        <v>85</v>
      </c>
      <c r="P25" s="21">
        <f t="shared" si="9"/>
        <v>4.25</v>
      </c>
      <c r="Q25" s="20">
        <v>84</v>
      </c>
      <c r="R25" s="19">
        <f t="shared" si="2"/>
        <v>8.4</v>
      </c>
      <c r="S25" s="20">
        <v>91</v>
      </c>
      <c r="T25" s="19">
        <f t="shared" si="10"/>
        <v>9.1</v>
      </c>
      <c r="U25" s="20">
        <v>91</v>
      </c>
      <c r="V25" s="19">
        <f t="shared" si="11"/>
        <v>9.1</v>
      </c>
      <c r="W25" s="20">
        <v>80</v>
      </c>
      <c r="X25" s="21">
        <f t="shared" si="12"/>
        <v>16</v>
      </c>
      <c r="Y25" s="20">
        <v>75</v>
      </c>
      <c r="Z25" s="21">
        <f t="shared" si="3"/>
        <v>15</v>
      </c>
      <c r="AA25" s="20">
        <v>85</v>
      </c>
      <c r="AB25" s="21">
        <f t="shared" si="13"/>
        <v>4.25</v>
      </c>
      <c r="AC25" s="20">
        <v>85</v>
      </c>
      <c r="AD25" s="21">
        <f t="shared" si="14"/>
        <v>4.25</v>
      </c>
      <c r="AE25" s="20">
        <v>84</v>
      </c>
      <c r="AF25" s="19">
        <f t="shared" si="15"/>
        <v>8.4</v>
      </c>
      <c r="AG25" s="20">
        <v>91</v>
      </c>
      <c r="AH25" s="19">
        <f t="shared" si="16"/>
        <v>9.1</v>
      </c>
      <c r="AI25" s="20">
        <v>91</v>
      </c>
      <c r="AJ25" s="19">
        <f t="shared" si="17"/>
        <v>9.1</v>
      </c>
      <c r="AK25" s="20">
        <v>91</v>
      </c>
      <c r="AL25" s="19">
        <f t="shared" si="18"/>
        <v>9.1</v>
      </c>
      <c r="AM25" s="20">
        <v>80</v>
      </c>
      <c r="AN25" s="21">
        <f t="shared" si="19"/>
        <v>16</v>
      </c>
      <c r="AO25" s="20">
        <v>75</v>
      </c>
      <c r="AP25" s="21">
        <f t="shared" si="4"/>
        <v>15</v>
      </c>
      <c r="AQ25" s="20">
        <v>85</v>
      </c>
      <c r="AR25" s="21">
        <f t="shared" si="20"/>
        <v>4.25</v>
      </c>
      <c r="AS25" s="20">
        <v>85</v>
      </c>
      <c r="AT25" s="21">
        <f t="shared" si="21"/>
        <v>4.25</v>
      </c>
      <c r="AU25" s="26">
        <f t="shared" si="22"/>
        <v>86.30000000000001</v>
      </c>
      <c r="AV25" s="28"/>
    </row>
    <row r="26" spans="1:48" s="1" customFormat="1" ht="13.5">
      <c r="A26" s="24">
        <v>18</v>
      </c>
      <c r="B26" s="25"/>
      <c r="C26" s="18"/>
      <c r="D26" s="19">
        <f>C26*0.1</f>
        <v>0</v>
      </c>
      <c r="E26" s="20"/>
      <c r="F26" s="19">
        <f t="shared" si="0"/>
        <v>0</v>
      </c>
      <c r="G26" s="20"/>
      <c r="H26" s="19">
        <f t="shared" si="6"/>
        <v>0</v>
      </c>
      <c r="I26" s="20"/>
      <c r="J26" s="21">
        <f t="shared" si="7"/>
        <v>0</v>
      </c>
      <c r="K26" s="20"/>
      <c r="L26" s="21">
        <f t="shared" si="1"/>
        <v>0</v>
      </c>
      <c r="M26" s="20"/>
      <c r="N26" s="21">
        <f t="shared" si="8"/>
        <v>0</v>
      </c>
      <c r="O26" s="20"/>
      <c r="P26" s="21">
        <f t="shared" si="9"/>
        <v>0</v>
      </c>
      <c r="Q26" s="20"/>
      <c r="R26" s="19">
        <f t="shared" si="2"/>
        <v>0</v>
      </c>
      <c r="S26" s="20"/>
      <c r="T26" s="19">
        <f t="shared" si="10"/>
        <v>0</v>
      </c>
      <c r="U26" s="20"/>
      <c r="V26" s="19">
        <f t="shared" si="11"/>
        <v>0</v>
      </c>
      <c r="W26" s="20"/>
      <c r="X26" s="21">
        <f t="shared" si="12"/>
        <v>0</v>
      </c>
      <c r="Y26" s="20"/>
      <c r="Z26" s="21">
        <f t="shared" si="3"/>
        <v>0</v>
      </c>
      <c r="AA26" s="20"/>
      <c r="AB26" s="21">
        <f t="shared" si="13"/>
        <v>0</v>
      </c>
      <c r="AC26" s="20"/>
      <c r="AD26" s="21">
        <f t="shared" si="14"/>
        <v>0</v>
      </c>
      <c r="AE26" s="20"/>
      <c r="AF26" s="19">
        <f t="shared" si="15"/>
        <v>0</v>
      </c>
      <c r="AG26" s="20"/>
      <c r="AH26" s="19">
        <f t="shared" si="16"/>
        <v>0</v>
      </c>
      <c r="AI26" s="20"/>
      <c r="AJ26" s="19">
        <f t="shared" si="17"/>
        <v>0</v>
      </c>
      <c r="AK26" s="20"/>
      <c r="AL26" s="19">
        <f t="shared" si="18"/>
        <v>0</v>
      </c>
      <c r="AM26" s="20"/>
      <c r="AN26" s="21">
        <f t="shared" si="19"/>
        <v>0</v>
      </c>
      <c r="AO26" s="20"/>
      <c r="AP26" s="21">
        <f t="shared" si="4"/>
        <v>0</v>
      </c>
      <c r="AQ26" s="20"/>
      <c r="AR26" s="21">
        <f t="shared" si="20"/>
        <v>0</v>
      </c>
      <c r="AS26" s="20"/>
      <c r="AT26" s="21">
        <f t="shared" si="21"/>
        <v>0</v>
      </c>
      <c r="AU26" s="26">
        <f t="shared" si="22"/>
        <v>0</v>
      </c>
      <c r="AV26" s="28"/>
    </row>
    <row r="27" spans="1:48" s="1" customFormat="1" ht="13.5">
      <c r="A27" s="24">
        <v>19</v>
      </c>
      <c r="B27" s="25"/>
      <c r="C27" s="18"/>
      <c r="D27" s="19">
        <f t="shared" si="5"/>
        <v>0</v>
      </c>
      <c r="E27" s="20"/>
      <c r="F27" s="19">
        <f t="shared" si="0"/>
        <v>0</v>
      </c>
      <c r="G27" s="20"/>
      <c r="H27" s="19">
        <f>G27*0.1</f>
        <v>0</v>
      </c>
      <c r="I27" s="20"/>
      <c r="J27" s="19">
        <f>I27*0.1</f>
        <v>0</v>
      </c>
      <c r="K27" s="20"/>
      <c r="L27" s="19">
        <f>K27*0.1</f>
        <v>0</v>
      </c>
      <c r="M27" s="20"/>
      <c r="N27" s="19">
        <f>M27*0.1</f>
        <v>0</v>
      </c>
      <c r="O27" s="20"/>
      <c r="P27" s="19">
        <f>O27*0.1</f>
        <v>0</v>
      </c>
      <c r="Q27" s="20"/>
      <c r="R27" s="19">
        <f t="shared" si="2"/>
        <v>0</v>
      </c>
      <c r="S27" s="20"/>
      <c r="T27" s="19">
        <f>S27*0.1</f>
        <v>0</v>
      </c>
      <c r="U27" s="20"/>
      <c r="V27" s="19">
        <f>U27*0.1</f>
        <v>0</v>
      </c>
      <c r="W27" s="20"/>
      <c r="X27" s="19">
        <f>W27*0.1</f>
        <v>0</v>
      </c>
      <c r="Y27" s="20"/>
      <c r="Z27" s="19">
        <f>Y27*0.1</f>
        <v>0</v>
      </c>
      <c r="AA27" s="20"/>
      <c r="AB27" s="21"/>
      <c r="AC27" s="20"/>
      <c r="AD27" s="21"/>
      <c r="AE27" s="20"/>
      <c r="AF27" s="19">
        <f t="shared" si="15"/>
        <v>0</v>
      </c>
      <c r="AG27" s="20"/>
      <c r="AH27" s="19">
        <f t="shared" si="16"/>
        <v>0</v>
      </c>
      <c r="AI27" s="20"/>
      <c r="AJ27" s="19">
        <f t="shared" si="17"/>
        <v>0</v>
      </c>
      <c r="AK27" s="20"/>
      <c r="AL27" s="19">
        <f t="shared" si="18"/>
        <v>0</v>
      </c>
      <c r="AM27" s="20"/>
      <c r="AN27" s="19">
        <f>AM27*0.1</f>
        <v>0</v>
      </c>
      <c r="AO27" s="20"/>
      <c r="AP27" s="19">
        <f>AO27*0.1</f>
        <v>0</v>
      </c>
      <c r="AQ27" s="20"/>
      <c r="AR27" s="19">
        <f>AQ27*0.1</f>
        <v>0</v>
      </c>
      <c r="AS27" s="20"/>
      <c r="AT27" s="19">
        <f>AS27*0.1</f>
        <v>0</v>
      </c>
      <c r="AU27" s="26">
        <f t="shared" si="22"/>
        <v>0</v>
      </c>
      <c r="AV27" s="28"/>
    </row>
    <row r="28" spans="1:48" s="1" customFormat="1" ht="13.5">
      <c r="A28" s="24">
        <v>20</v>
      </c>
      <c r="B28" s="25"/>
      <c r="C28" s="18"/>
      <c r="D28" s="19">
        <f t="shared" si="5"/>
        <v>0</v>
      </c>
      <c r="E28" s="20"/>
      <c r="F28" s="19">
        <f t="shared" si="0"/>
        <v>0</v>
      </c>
      <c r="G28" s="20"/>
      <c r="H28" s="19">
        <f>G28*0.1</f>
        <v>0</v>
      </c>
      <c r="I28" s="20"/>
      <c r="J28" s="19">
        <f>I28*0.1</f>
        <v>0</v>
      </c>
      <c r="K28" s="20"/>
      <c r="L28" s="19">
        <f>K28*0.1</f>
        <v>0</v>
      </c>
      <c r="M28" s="20"/>
      <c r="N28" s="19">
        <f>M28*0.1</f>
        <v>0</v>
      </c>
      <c r="O28" s="20"/>
      <c r="P28" s="19">
        <f>O28*0.1</f>
        <v>0</v>
      </c>
      <c r="Q28" s="20"/>
      <c r="R28" s="19">
        <f t="shared" si="2"/>
        <v>0</v>
      </c>
      <c r="S28" s="20"/>
      <c r="T28" s="19">
        <f>S28*0.1</f>
        <v>0</v>
      </c>
      <c r="U28" s="20"/>
      <c r="V28" s="19">
        <f>U28*0.1</f>
        <v>0</v>
      </c>
      <c r="W28" s="20"/>
      <c r="X28" s="19">
        <f>W28*0.1</f>
        <v>0</v>
      </c>
      <c r="Y28" s="20"/>
      <c r="Z28" s="19">
        <f>Y28*0.1</f>
        <v>0</v>
      </c>
      <c r="AA28" s="20"/>
      <c r="AB28" s="21"/>
      <c r="AC28" s="20"/>
      <c r="AD28" s="21"/>
      <c r="AE28" s="20"/>
      <c r="AF28" s="19">
        <f t="shared" si="15"/>
        <v>0</v>
      </c>
      <c r="AG28" s="20"/>
      <c r="AH28" s="19">
        <f t="shared" si="16"/>
        <v>0</v>
      </c>
      <c r="AI28" s="20"/>
      <c r="AJ28" s="19">
        <f t="shared" si="17"/>
        <v>0</v>
      </c>
      <c r="AK28" s="20"/>
      <c r="AL28" s="19">
        <f t="shared" si="18"/>
        <v>0</v>
      </c>
      <c r="AM28" s="20"/>
      <c r="AN28" s="19">
        <f>AM28*0.1</f>
        <v>0</v>
      </c>
      <c r="AO28" s="20"/>
      <c r="AP28" s="19">
        <f>AO28*0.1</f>
        <v>0</v>
      </c>
      <c r="AQ28" s="20"/>
      <c r="AR28" s="19">
        <f>AQ28*0.1</f>
        <v>0</v>
      </c>
      <c r="AS28" s="20"/>
      <c r="AT28" s="19">
        <f>AS28*0.1</f>
        <v>0</v>
      </c>
      <c r="AU28" s="26">
        <f t="shared" si="22"/>
        <v>0</v>
      </c>
      <c r="AV28" s="28"/>
    </row>
    <row r="29" spans="1:48" s="1" customFormat="1" ht="13.5">
      <c r="A29" s="24">
        <v>21</v>
      </c>
      <c r="B29" s="25"/>
      <c r="C29" s="18"/>
      <c r="D29" s="19">
        <f t="shared" si="5"/>
        <v>0</v>
      </c>
      <c r="E29" s="20"/>
      <c r="F29" s="19">
        <f t="shared" si="0"/>
        <v>0</v>
      </c>
      <c r="G29" s="20"/>
      <c r="H29" s="19">
        <f>G29*0.1</f>
        <v>0</v>
      </c>
      <c r="I29" s="20"/>
      <c r="J29" s="19">
        <f>I29*0.1</f>
        <v>0</v>
      </c>
      <c r="K29" s="20"/>
      <c r="L29" s="19">
        <f>K29*0.1</f>
        <v>0</v>
      </c>
      <c r="M29" s="20"/>
      <c r="N29" s="19">
        <f>M29*0.1</f>
        <v>0</v>
      </c>
      <c r="O29" s="20"/>
      <c r="P29" s="19">
        <f>O29*0.1</f>
        <v>0</v>
      </c>
      <c r="Q29" s="20"/>
      <c r="R29" s="19">
        <f t="shared" si="2"/>
        <v>0</v>
      </c>
      <c r="S29" s="20"/>
      <c r="T29" s="19">
        <f>S29*0.1</f>
        <v>0</v>
      </c>
      <c r="U29" s="20"/>
      <c r="V29" s="19">
        <f>U29*0.1</f>
        <v>0</v>
      </c>
      <c r="W29" s="20"/>
      <c r="X29" s="19">
        <f>W29*0.1</f>
        <v>0</v>
      </c>
      <c r="Y29" s="20"/>
      <c r="Z29" s="19">
        <f>Y29*0.1</f>
        <v>0</v>
      </c>
      <c r="AA29" s="20"/>
      <c r="AB29" s="21"/>
      <c r="AC29" s="20"/>
      <c r="AD29" s="21"/>
      <c r="AE29" s="20"/>
      <c r="AF29" s="19">
        <f t="shared" si="15"/>
        <v>0</v>
      </c>
      <c r="AG29" s="20"/>
      <c r="AH29" s="19">
        <f t="shared" si="16"/>
        <v>0</v>
      </c>
      <c r="AI29" s="20"/>
      <c r="AJ29" s="19">
        <f t="shared" si="17"/>
        <v>0</v>
      </c>
      <c r="AK29" s="20"/>
      <c r="AL29" s="19">
        <f t="shared" si="18"/>
        <v>0</v>
      </c>
      <c r="AM29" s="20"/>
      <c r="AN29" s="19">
        <f>AM29*0.1</f>
        <v>0</v>
      </c>
      <c r="AO29" s="20"/>
      <c r="AP29" s="19">
        <f>AO29*0.1</f>
        <v>0</v>
      </c>
      <c r="AQ29" s="20"/>
      <c r="AR29" s="19">
        <f>AQ29*0.1</f>
        <v>0</v>
      </c>
      <c r="AS29" s="20"/>
      <c r="AT29" s="19">
        <f>AS29*0.1</f>
        <v>0</v>
      </c>
      <c r="AU29" s="26">
        <f t="shared" si="22"/>
        <v>0</v>
      </c>
      <c r="AV29" s="28"/>
    </row>
    <row r="30" spans="1:48" s="1" customFormat="1" ht="13.5">
      <c r="A30" s="24">
        <v>22</v>
      </c>
      <c r="B30" s="30"/>
      <c r="C30" s="18"/>
      <c r="D30" s="19">
        <f t="shared" si="5"/>
        <v>0</v>
      </c>
      <c r="E30" s="20"/>
      <c r="F30" s="19">
        <f t="shared" si="0"/>
        <v>0</v>
      </c>
      <c r="G30" s="20"/>
      <c r="H30" s="19">
        <f t="shared" si="6"/>
        <v>0</v>
      </c>
      <c r="I30" s="20"/>
      <c r="J30" s="21">
        <f>I30*0.2</f>
        <v>0</v>
      </c>
      <c r="K30" s="20"/>
      <c r="L30" s="21">
        <f t="shared" si="1"/>
        <v>0</v>
      </c>
      <c r="M30" s="20"/>
      <c r="N30" s="21">
        <f t="shared" si="8"/>
        <v>0</v>
      </c>
      <c r="O30" s="20"/>
      <c r="P30" s="21">
        <f t="shared" si="9"/>
        <v>0</v>
      </c>
      <c r="Q30" s="20"/>
      <c r="R30" s="19">
        <f t="shared" si="2"/>
        <v>0</v>
      </c>
      <c r="S30" s="20"/>
      <c r="T30" s="19">
        <f t="shared" si="10"/>
        <v>0</v>
      </c>
      <c r="U30" s="20"/>
      <c r="V30" s="19">
        <f t="shared" si="11"/>
        <v>0</v>
      </c>
      <c r="W30" s="20"/>
      <c r="X30" s="21">
        <f t="shared" si="12"/>
        <v>0</v>
      </c>
      <c r="Y30" s="20"/>
      <c r="Z30" s="21">
        <f t="shared" si="3"/>
        <v>0</v>
      </c>
      <c r="AA30" s="20"/>
      <c r="AB30" s="21">
        <f t="shared" si="13"/>
        <v>0</v>
      </c>
      <c r="AC30" s="20"/>
      <c r="AD30" s="21">
        <f t="shared" si="14"/>
        <v>0</v>
      </c>
      <c r="AE30" s="20"/>
      <c r="AF30" s="19">
        <f t="shared" si="15"/>
        <v>0</v>
      </c>
      <c r="AG30" s="20"/>
      <c r="AH30" s="19">
        <f t="shared" si="16"/>
        <v>0</v>
      </c>
      <c r="AI30" s="20"/>
      <c r="AJ30" s="19">
        <f t="shared" si="17"/>
        <v>0</v>
      </c>
      <c r="AK30" s="20"/>
      <c r="AL30" s="19">
        <f t="shared" si="18"/>
        <v>0</v>
      </c>
      <c r="AM30" s="20"/>
      <c r="AN30" s="21">
        <f t="shared" si="19"/>
        <v>0</v>
      </c>
      <c r="AO30" s="20"/>
      <c r="AP30" s="21">
        <f t="shared" si="4"/>
        <v>0</v>
      </c>
      <c r="AQ30" s="20"/>
      <c r="AR30" s="21">
        <f t="shared" si="20"/>
        <v>0</v>
      </c>
      <c r="AS30" s="20"/>
      <c r="AT30" s="21">
        <f t="shared" si="21"/>
        <v>0</v>
      </c>
      <c r="AU30" s="26">
        <f t="shared" si="22"/>
        <v>0</v>
      </c>
      <c r="AV30" s="28"/>
    </row>
    <row r="31" spans="1:48" s="1" customFormat="1" ht="15" thickBot="1">
      <c r="A31" s="31">
        <v>23</v>
      </c>
      <c r="B31" s="32"/>
      <c r="C31" s="33"/>
      <c r="D31" s="34">
        <f t="shared" si="5"/>
        <v>0</v>
      </c>
      <c r="E31" s="35"/>
      <c r="F31" s="34">
        <f t="shared" si="0"/>
        <v>0</v>
      </c>
      <c r="G31" s="35"/>
      <c r="H31" s="34">
        <f t="shared" si="6"/>
        <v>0</v>
      </c>
      <c r="I31" s="20"/>
      <c r="J31" s="21">
        <f>I31*0.2</f>
        <v>0</v>
      </c>
      <c r="K31" s="49"/>
      <c r="L31" s="50">
        <v>0</v>
      </c>
      <c r="M31" s="35"/>
      <c r="N31" s="36">
        <f t="shared" si="8"/>
        <v>0</v>
      </c>
      <c r="O31" s="35"/>
      <c r="P31" s="36">
        <f t="shared" si="9"/>
        <v>0</v>
      </c>
      <c r="Q31" s="35"/>
      <c r="R31" s="34">
        <f t="shared" si="2"/>
        <v>0</v>
      </c>
      <c r="S31" s="35"/>
      <c r="T31" s="34">
        <f t="shared" si="10"/>
        <v>0</v>
      </c>
      <c r="U31" s="35"/>
      <c r="V31" s="34">
        <f t="shared" si="11"/>
        <v>0</v>
      </c>
      <c r="W31" s="35"/>
      <c r="X31" s="36">
        <f t="shared" si="12"/>
        <v>0</v>
      </c>
      <c r="Y31" s="35"/>
      <c r="Z31" s="36">
        <f t="shared" si="3"/>
        <v>0</v>
      </c>
      <c r="AA31" s="35"/>
      <c r="AB31" s="36">
        <f t="shared" si="13"/>
        <v>0</v>
      </c>
      <c r="AC31" s="35"/>
      <c r="AD31" s="36">
        <f t="shared" si="14"/>
        <v>0</v>
      </c>
      <c r="AE31" s="35"/>
      <c r="AF31" s="34">
        <f>AE31*0.1</f>
        <v>0</v>
      </c>
      <c r="AG31" s="35"/>
      <c r="AH31" s="34">
        <f t="shared" si="16"/>
        <v>0</v>
      </c>
      <c r="AI31" s="35"/>
      <c r="AJ31" s="34">
        <f t="shared" si="17"/>
        <v>0</v>
      </c>
      <c r="AK31" s="35"/>
      <c r="AL31" s="34">
        <f t="shared" si="18"/>
        <v>0</v>
      </c>
      <c r="AM31" s="35"/>
      <c r="AN31" s="36">
        <f t="shared" si="19"/>
        <v>0</v>
      </c>
      <c r="AO31" s="35"/>
      <c r="AP31" s="36">
        <f t="shared" si="4"/>
        <v>0</v>
      </c>
      <c r="AQ31" s="35"/>
      <c r="AR31" s="36">
        <f t="shared" si="20"/>
        <v>0</v>
      </c>
      <c r="AS31" s="35"/>
      <c r="AT31" s="36">
        <f t="shared" si="21"/>
        <v>0</v>
      </c>
      <c r="AU31" s="37">
        <f t="shared" si="22"/>
        <v>0</v>
      </c>
      <c r="AV31" s="38"/>
    </row>
    <row r="32" spans="1:48" s="1" customFormat="1" ht="15" thickBot="1">
      <c r="A32" s="6"/>
      <c r="B32" s="6"/>
      <c r="C32" s="39"/>
      <c r="D32" s="40"/>
      <c r="E32" s="39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39"/>
      <c r="R32" s="41"/>
      <c r="S32" s="39"/>
      <c r="T32" s="41"/>
      <c r="U32" s="41"/>
      <c r="V32" s="41"/>
      <c r="W32" s="39"/>
      <c r="X32" s="41"/>
      <c r="Y32" s="39"/>
      <c r="Z32" s="41"/>
      <c r="AA32" s="39"/>
      <c r="AB32" s="41"/>
      <c r="AC32" s="3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2"/>
      <c r="AV32" s="6"/>
    </row>
    <row r="33" spans="1:48" s="1" customFormat="1" ht="15" thickBot="1">
      <c r="A33" s="2"/>
      <c r="B33" s="43" t="s">
        <v>42</v>
      </c>
      <c r="C33" s="44">
        <f>AVERAGE(C9:C31)</f>
        <v>95.58823529411765</v>
      </c>
      <c r="D33" s="45"/>
      <c r="E33" s="44">
        <f>AVERAGE(E9:E31)</f>
        <v>98.6470588235294</v>
      </c>
      <c r="F33" s="45"/>
      <c r="G33" s="44">
        <f>AVERAGE(G9:G31)</f>
        <v>94.52941176470588</v>
      </c>
      <c r="H33" s="45"/>
      <c r="I33" s="44">
        <f>AVERAGE(I9:I31)</f>
        <v>75.58823529411765</v>
      </c>
      <c r="J33" s="45"/>
      <c r="K33" s="44">
        <f>AVERAGE(K9:K31)</f>
        <v>78.82352941176471</v>
      </c>
      <c r="L33" s="45"/>
      <c r="M33" s="44">
        <f>AVERAGE(M9:M31)</f>
        <v>84.41176470588235</v>
      </c>
      <c r="N33" s="45"/>
      <c r="O33" s="44">
        <f>AVERAGE(O9:O31)</f>
        <v>85.88235294117646</v>
      </c>
      <c r="P33" s="45"/>
      <c r="Q33" s="44">
        <f>AVERAGE(Q9:Q31)</f>
        <v>84</v>
      </c>
      <c r="R33" s="45"/>
      <c r="S33" s="44">
        <f>AVERAGE(S9:S31)</f>
        <v>82.0625</v>
      </c>
      <c r="T33" s="45"/>
      <c r="U33" s="44">
        <f>AVERAGE(U9:U31)</f>
        <v>82.0625</v>
      </c>
      <c r="V33" s="45"/>
      <c r="W33" s="44">
        <f>AVERAGE(W9:W31)</f>
        <v>75.58823529411765</v>
      </c>
      <c r="X33" s="45"/>
      <c r="Y33" s="44">
        <f>AVERAGE(Y9:Y31)</f>
        <v>78.82352941176471</v>
      </c>
      <c r="Z33" s="45"/>
      <c r="AA33" s="44">
        <f>AVERAGE(AA9:AA31)</f>
        <v>84.41176470588235</v>
      </c>
      <c r="AB33" s="45"/>
      <c r="AC33" s="44">
        <f>AVERAGE(AC9:AC31)</f>
        <v>85.88235294117646</v>
      </c>
      <c r="AD33" s="45"/>
      <c r="AE33" s="44">
        <f>AVERAGE(AE9:AE31)</f>
        <v>84</v>
      </c>
      <c r="AF33" s="45"/>
      <c r="AG33" s="44">
        <f>AVERAGE(AG9:AG31)</f>
        <v>82.0625</v>
      </c>
      <c r="AH33" s="45"/>
      <c r="AI33" s="44">
        <f>AVERAGE(AI9:AI31)</f>
        <v>82.0625</v>
      </c>
      <c r="AJ33" s="45"/>
      <c r="AK33" s="44">
        <f>AVERAGE(AK9:AK31)</f>
        <v>82.0625</v>
      </c>
      <c r="AL33" s="45"/>
      <c r="AM33" s="44">
        <f>AVERAGE(AM9:AM31)</f>
        <v>75.58823529411765</v>
      </c>
      <c r="AN33" s="45"/>
      <c r="AO33" s="44">
        <f>AVERAGE(AO9:AO31)</f>
        <v>78.82352941176471</v>
      </c>
      <c r="AP33" s="45"/>
      <c r="AQ33" s="44">
        <f>AVERAGE(AQ9:AQ31)</f>
        <v>84.41176470588235</v>
      </c>
      <c r="AR33" s="45"/>
      <c r="AS33" s="44">
        <f>AVERAGE(AS9:AS31)</f>
        <v>85.88235294117646</v>
      </c>
      <c r="AT33" s="45"/>
      <c r="AU33" s="44">
        <f>_xlfn.AVERAGEIF(AU9:AU31,"&gt;0",(AU9:AU31))</f>
        <v>83.90294117647058</v>
      </c>
      <c r="AV33" s="46"/>
    </row>
    <row r="34" spans="1:48" s="1" customFormat="1" ht="13.5">
      <c r="A34" s="2"/>
      <c r="B34" s="80"/>
      <c r="C34" s="81"/>
      <c r="D34" s="45"/>
      <c r="E34" s="81"/>
      <c r="F34" s="45"/>
      <c r="G34" s="81"/>
      <c r="H34" s="45"/>
      <c r="I34" s="81"/>
      <c r="J34" s="45"/>
      <c r="K34" s="81"/>
      <c r="L34" s="45"/>
      <c r="M34" s="81"/>
      <c r="N34" s="45"/>
      <c r="O34" s="81"/>
      <c r="P34" s="45"/>
      <c r="Q34" s="81"/>
      <c r="R34" s="45"/>
      <c r="S34" s="81"/>
      <c r="T34" s="45"/>
      <c r="U34" s="81"/>
      <c r="V34" s="45"/>
      <c r="W34" s="81"/>
      <c r="X34" s="45"/>
      <c r="Y34" s="81"/>
      <c r="Z34" s="45"/>
      <c r="AA34" s="81"/>
      <c r="AB34" s="45"/>
      <c r="AC34" s="81"/>
      <c r="AD34" s="45"/>
      <c r="AE34" s="81"/>
      <c r="AF34" s="45"/>
      <c r="AG34" s="81"/>
      <c r="AH34" s="45"/>
      <c r="AI34" s="81"/>
      <c r="AJ34" s="45"/>
      <c r="AK34" s="81"/>
      <c r="AL34" s="45"/>
      <c r="AM34" s="81"/>
      <c r="AN34" s="45"/>
      <c r="AO34" s="81"/>
      <c r="AP34" s="45"/>
      <c r="AQ34" s="81"/>
      <c r="AR34" s="45"/>
      <c r="AS34" s="81"/>
      <c r="AT34" s="45"/>
      <c r="AU34" s="81"/>
      <c r="AV34" s="46"/>
    </row>
    <row r="35" spans="1:48" s="1" customFormat="1" ht="13.5">
      <c r="A35" s="2"/>
      <c r="B35" s="80"/>
      <c r="C35" s="81"/>
      <c r="D35" s="45"/>
      <c r="E35" s="81"/>
      <c r="F35" s="45"/>
      <c r="G35" s="81"/>
      <c r="H35" s="45"/>
      <c r="I35" s="81"/>
      <c r="J35" s="45"/>
      <c r="K35" s="81"/>
      <c r="L35" s="45"/>
      <c r="M35" s="81"/>
      <c r="N35" s="45"/>
      <c r="O35" s="81"/>
      <c r="P35" s="45"/>
      <c r="Q35" s="81"/>
      <c r="R35" s="45"/>
      <c r="S35" s="81"/>
      <c r="T35" s="45"/>
      <c r="U35" s="81"/>
      <c r="V35" s="45"/>
      <c r="W35" s="81"/>
      <c r="X35" s="45"/>
      <c r="Y35" s="81"/>
      <c r="Z35" s="45"/>
      <c r="AA35" s="81"/>
      <c r="AB35" s="45"/>
      <c r="AC35" s="81"/>
      <c r="AD35" s="45"/>
      <c r="AE35" s="81"/>
      <c r="AF35" s="45"/>
      <c r="AG35" s="81"/>
      <c r="AH35" s="45"/>
      <c r="AI35" s="81"/>
      <c r="AJ35" s="45"/>
      <c r="AK35" s="81"/>
      <c r="AL35" s="45"/>
      <c r="AM35" s="81"/>
      <c r="AN35" s="45"/>
      <c r="AO35" s="81"/>
      <c r="AP35" s="45"/>
      <c r="AQ35" s="81"/>
      <c r="AR35" s="45"/>
      <c r="AS35" s="81"/>
      <c r="AT35" s="45"/>
      <c r="AU35" s="81"/>
      <c r="AV35" s="46"/>
    </row>
    <row r="36" spans="1:48" s="1" customFormat="1" ht="13.5">
      <c r="A36" s="47" t="s">
        <v>43</v>
      </c>
      <c r="B36" s="48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77"/>
      <c r="AV36" s="46"/>
    </row>
    <row r="37" spans="1:48" s="1" customFormat="1" ht="13.5">
      <c r="A37" s="47" t="s">
        <v>44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77"/>
      <c r="AV37" s="46"/>
    </row>
    <row r="38" spans="1:48" s="1" customFormat="1" ht="13.5">
      <c r="A38" s="47" t="s">
        <v>45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78"/>
      <c r="AV38" s="46"/>
    </row>
    <row r="39" spans="1:48" s="1" customFormat="1" ht="13.5">
      <c r="A39" s="47" t="s">
        <v>46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77"/>
      <c r="AV39" s="46"/>
    </row>
    <row r="40" spans="1:48" s="1" customFormat="1" ht="13.5">
      <c r="A40" s="47" t="s">
        <v>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 t="s">
        <v>48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79"/>
      <c r="AV40" s="47"/>
    </row>
    <row r="41" spans="1:48" s="1" customFormat="1" ht="13.5">
      <c r="A41" s="47" t="s">
        <v>49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77"/>
      <c r="AV41" s="46"/>
    </row>
    <row r="42" spans="1:48" s="1" customFormat="1" ht="13.5">
      <c r="A42" s="47" t="s">
        <v>31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77"/>
      <c r="AV42" s="46"/>
    </row>
  </sheetData>
  <sheetProtection/>
  <mergeCells count="24">
    <mergeCell ref="A7:A8"/>
    <mergeCell ref="B7:B8"/>
    <mergeCell ref="C7:D7"/>
    <mergeCell ref="E7:F7"/>
    <mergeCell ref="G7:H7"/>
    <mergeCell ref="AO7:AP7"/>
    <mergeCell ref="AQ7:AR7"/>
    <mergeCell ref="AS7:AT7"/>
    <mergeCell ref="Q7:R7"/>
    <mergeCell ref="I7:J7"/>
    <mergeCell ref="K7:L7"/>
    <mergeCell ref="U7:V7"/>
    <mergeCell ref="S7:T7"/>
    <mergeCell ref="W7:X7"/>
    <mergeCell ref="Y7:Z7"/>
    <mergeCell ref="M7:N7"/>
    <mergeCell ref="O7:P7"/>
    <mergeCell ref="AE7:AF7"/>
    <mergeCell ref="AG7:AH7"/>
    <mergeCell ref="AI7:AJ7"/>
    <mergeCell ref="AM7:AN7"/>
    <mergeCell ref="AK7:AL7"/>
    <mergeCell ref="AA7:AB7"/>
    <mergeCell ref="AC7:AD7"/>
  </mergeCells>
  <printOptions/>
  <pageMargins left="0.75" right="0.75" top="0.9583333333333334" bottom="0.75" header="0.5" footer="0.5"/>
  <pageSetup orientation="landscape"/>
  <headerFooter alignWithMargins="0">
    <oddHeader>&amp;L&amp;"Arial,Bold"&amp;13Women Teaching Women English (WTWE) Gradesheet
&amp;"Arial,Regular"&amp;9Last updated: 05 August 2011, L. Opp-Beckman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 AEI</dc:creator>
  <cp:keywords/>
  <dc:description/>
  <cp:lastModifiedBy>UO AEI</cp:lastModifiedBy>
  <dcterms:created xsi:type="dcterms:W3CDTF">2011-08-04T15:40:34Z</dcterms:created>
  <dcterms:modified xsi:type="dcterms:W3CDTF">2011-08-05T18:45:36Z</dcterms:modified>
  <cp:category/>
  <cp:version/>
  <cp:contentType/>
  <cp:contentStatus/>
</cp:coreProperties>
</file>